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8480" windowHeight="11640"/>
  </bookViews>
  <sheets>
    <sheet name="Instrucciones-Instructions" sheetId="7" r:id="rId1"/>
    <sheet name="Memoria ECONOMICA EC_HUVH-(Esp)" sheetId="1" r:id="rId2"/>
    <sheet name="Memoria ECOEC_HUVH(English)" sheetId="3" r:id="rId3"/>
    <sheet name="Medicación (Español)" sheetId="5" r:id="rId4"/>
    <sheet name="Medicinal products (English) " sheetId="6" r:id="rId5"/>
    <sheet name="Hoja1" sheetId="8" state="hidden" r:id="rId6"/>
    <sheet name="Hoja2" sheetId="9" state="hidden" r:id="rId7"/>
    <sheet name="DATOS" sheetId="12" state="hidden" r:id="rId8"/>
  </sheets>
  <definedNames>
    <definedName name="FASE">Hoja1!$B$1:$B$4</definedName>
    <definedName name="FASES">DATOS!$A$1:$A$5</definedName>
    <definedName name="PHASE">Hoja2!$A$5</definedName>
    <definedName name="PHASES">Hoja2!$A$1:$A$5</definedName>
    <definedName name="PHSE">Hoja2!$A$1:$A$4</definedName>
  </definedNames>
  <calcPr calcId="125725"/>
</workbook>
</file>

<file path=xl/calcChain.xml><?xml version="1.0" encoding="utf-8"?>
<calcChain xmlns="http://schemas.openxmlformats.org/spreadsheetml/2006/main">
  <c r="H11" i="3"/>
  <c r="H75" i="1"/>
  <c r="H76"/>
  <c r="H77"/>
  <c r="H78"/>
  <c r="H74"/>
  <c r="G67"/>
  <c r="G65"/>
  <c r="G4"/>
  <c r="H9" s="1"/>
  <c r="G65" i="3"/>
  <c r="G67"/>
  <c r="G4"/>
  <c r="H9" s="1"/>
  <c r="G79" i="1" l="1"/>
  <c r="H56"/>
  <c r="H33"/>
  <c r="H48" i="3" l="1"/>
  <c r="H49"/>
  <c r="H50"/>
  <c r="H51"/>
  <c r="H52"/>
  <c r="H53"/>
  <c r="H54"/>
  <c r="H55"/>
  <c r="H56"/>
  <c r="H57"/>
  <c r="H26"/>
  <c r="H27"/>
  <c r="H28"/>
  <c r="H29"/>
  <c r="H30"/>
  <c r="H31"/>
  <c r="H32"/>
  <c r="H33"/>
  <c r="H48" i="1"/>
  <c r="H49"/>
  <c r="H50"/>
  <c r="H51"/>
  <c r="H52"/>
  <c r="H53"/>
  <c r="H54"/>
  <c r="H55"/>
  <c r="H57"/>
  <c r="H27"/>
  <c r="H28"/>
  <c r="H29"/>
  <c r="H30"/>
  <c r="H31"/>
  <c r="H32"/>
  <c r="H34"/>
  <c r="H35"/>
  <c r="H62" i="3"/>
  <c r="H78"/>
  <c r="H77"/>
  <c r="H76"/>
  <c r="H75"/>
  <c r="H74"/>
  <c r="H61"/>
  <c r="H47"/>
  <c r="H46"/>
  <c r="H45"/>
  <c r="H44"/>
  <c r="H43"/>
  <c r="H42"/>
  <c r="H41"/>
  <c r="H35"/>
  <c r="H34"/>
  <c r="H25"/>
  <c r="H24"/>
  <c r="H23"/>
  <c r="H22"/>
  <c r="H61" i="1"/>
  <c r="H47"/>
  <c r="H46"/>
  <c r="H45"/>
  <c r="H44"/>
  <c r="H43"/>
  <c r="H42"/>
  <c r="H41"/>
  <c r="H26"/>
  <c r="H25"/>
  <c r="H24"/>
  <c r="H23"/>
  <c r="H22"/>
  <c r="G79" i="3" l="1"/>
  <c r="H81" s="1"/>
  <c r="H14" s="1"/>
  <c r="H58" i="1"/>
  <c r="H65" i="3"/>
  <c r="H36"/>
  <c r="H58"/>
  <c r="H63"/>
  <c r="H63" i="1"/>
  <c r="H36"/>
  <c r="H81" l="1"/>
  <c r="H14" s="1"/>
  <c r="H69" i="3"/>
  <c r="H67" l="1"/>
  <c r="H10" l="1"/>
  <c r="H69" i="1" l="1"/>
  <c r="H65"/>
  <c r="H10" s="1"/>
  <c r="H67"/>
  <c r="H11" l="1"/>
</calcChain>
</file>

<file path=xl/sharedStrings.xml><?xml version="1.0" encoding="utf-8"?>
<sst xmlns="http://schemas.openxmlformats.org/spreadsheetml/2006/main" count="200" uniqueCount="137">
  <si>
    <t>MEMORIA ECONÓMICA</t>
  </si>
  <si>
    <t>PROMOTOR:</t>
  </si>
  <si>
    <t>RESUMEN</t>
  </si>
  <si>
    <t>IMPORTE</t>
  </si>
  <si>
    <t>INVESTIGADOR PRINCIPAL:</t>
  </si>
  <si>
    <t>SERVICIO/UNIDAD:</t>
  </si>
  <si>
    <t>COD PROTOCOLO</t>
  </si>
  <si>
    <t>G</t>
  </si>
  <si>
    <t>COD EUDRACT</t>
  </si>
  <si>
    <t>Nº SUJETOS PREVISTOS</t>
  </si>
  <si>
    <t>Costes de Gestión</t>
  </si>
  <si>
    <t>A</t>
  </si>
  <si>
    <t>DESCRIPCIÓN</t>
  </si>
  <si>
    <t>CANTIDAD</t>
  </si>
  <si>
    <t>TOTAL</t>
  </si>
  <si>
    <t>TOTAL PRUEBAS INTERNAS POR SUJETO</t>
  </si>
  <si>
    <t>B</t>
  </si>
  <si>
    <t>Nº VISITAS</t>
  </si>
  <si>
    <t>TOTAL COSTES INTERNOS POR SUJETO</t>
  </si>
  <si>
    <t>C</t>
  </si>
  <si>
    <t>Otros gastos</t>
  </si>
  <si>
    <t>D</t>
  </si>
  <si>
    <t>FASE I-II</t>
  </si>
  <si>
    <t>E</t>
  </si>
  <si>
    <t>F</t>
  </si>
  <si>
    <t>TOTAL €</t>
  </si>
  <si>
    <t>TOTAL COSTES EXTRAORDINARIOS</t>
  </si>
  <si>
    <t>H</t>
  </si>
  <si>
    <t>OBSERVACIONES</t>
  </si>
  <si>
    <t>EL PROMOTOR</t>
  </si>
  <si>
    <t>EL INVESTIGADOR PRINCIPAL</t>
  </si>
  <si>
    <t>Fdo:</t>
  </si>
  <si>
    <t>EPA</t>
  </si>
  <si>
    <t>FASE III</t>
  </si>
  <si>
    <t>FASE IV</t>
  </si>
  <si>
    <t>Coste de farmacia</t>
  </si>
  <si>
    <t>SPONSOR:</t>
  </si>
  <si>
    <t>PRINCIPAL INVESTIGATOR:</t>
  </si>
  <si>
    <t>SERVICE/UNIT:</t>
  </si>
  <si>
    <t>Pharmacy Costs</t>
  </si>
  <si>
    <t>PROTOCOL CODE:</t>
  </si>
  <si>
    <t>EUDRACT CODE:</t>
  </si>
  <si>
    <t>Number of patients estimated:</t>
  </si>
  <si>
    <t>Management fees</t>
  </si>
  <si>
    <t>DESCRIPTION</t>
  </si>
  <si>
    <t>UNITS</t>
  </si>
  <si>
    <t>AMOUNT</t>
  </si>
  <si>
    <t>TOTAL INTERNAL TESTS COSTS PER PATIENT</t>
  </si>
  <si>
    <t>Nº VISITS</t>
  </si>
  <si>
    <t>TOTAL INTERNAL COSTS PER PATIENT</t>
  </si>
  <si>
    <t>Other costs</t>
  </si>
  <si>
    <t>TOTAL EXTRAORDINARY COSTS</t>
  </si>
  <si>
    <t>COMMENTS</t>
  </si>
  <si>
    <t>SPONSOR</t>
  </si>
  <si>
    <t>PRINCIPAL INVESTIGATOR</t>
  </si>
  <si>
    <t>Signed:</t>
  </si>
  <si>
    <t>SUMMARY</t>
  </si>
  <si>
    <t>Por favor cumplimentar el siguiente formulario:</t>
  </si>
  <si>
    <t xml:space="preserve">Medicación aportada por el promotor: </t>
  </si>
  <si>
    <t xml:space="preserve">Medicación NO aportada por el promotor: </t>
  </si>
  <si>
    <t>Tratamiento /tratamientos estándar: 
si hay varias alternativas, indicar (% aprox) de la distribución de pacientes:</t>
  </si>
  <si>
    <t>Si el protocolo considera diferentes brazos de tratamiento a elección del investigador: por favor, indicar el brazo o brazos que se seleccionaran</t>
  </si>
  <si>
    <t>Otras observaciones:</t>
  </si>
  <si>
    <t>MEDICACIÓN</t>
  </si>
  <si>
    <t>MEDICINAL PRODUCT</t>
  </si>
  <si>
    <t xml:space="preserve">Medicinal products provided by the Sponsor: </t>
  </si>
  <si>
    <t xml:space="preserve">Medicinal products NOT provided by the Sponsor: </t>
  </si>
  <si>
    <t>Other comments:</t>
  </si>
  <si>
    <t>Treatment / standart treatment: 
If several, please indicate (%) of the distribution by patient:</t>
  </si>
  <si>
    <t>If the protocol code has several treatment branch to be chosen by the principal investigator, please indicate which branch will be selected.</t>
  </si>
  <si>
    <t>Duration of the treatment/average duration estimation when there is a progression:</t>
  </si>
  <si>
    <t>Duración del tratamiento/tiempo medio estimado (en los casos que es hasta la progresión):</t>
  </si>
  <si>
    <t>Please fill out the following form:</t>
  </si>
  <si>
    <t>Deben completarse ambas hojas.</t>
  </si>
  <si>
    <t>INSTRUCCIONES:</t>
  </si>
  <si>
    <t>INSTRUCTIONS:</t>
  </si>
  <si>
    <t>Both parts should be completed.</t>
  </si>
  <si>
    <r>
      <t xml:space="preserve">Esta memoria económica consta de dos partes: una que contiene una </t>
    </r>
    <r>
      <rPr>
        <b/>
        <sz val="11"/>
        <color theme="1"/>
        <rFont val="Calibri"/>
        <family val="2"/>
        <scheme val="minor"/>
      </rPr>
      <t xml:space="preserve">parte economica </t>
    </r>
    <r>
      <rPr>
        <sz val="11"/>
        <color theme="1"/>
        <rFont val="Calibri"/>
        <family val="2"/>
        <scheme val="minor"/>
      </rPr>
      <t xml:space="preserve">y segunda parte con la información de la </t>
    </r>
    <r>
      <rPr>
        <b/>
        <sz val="11"/>
        <color theme="1"/>
        <rFont val="Calibri"/>
        <family val="2"/>
        <scheme val="minor"/>
      </rPr>
      <t>medicación del estudio</t>
    </r>
    <r>
      <rPr>
        <sz val="11"/>
        <color theme="1"/>
        <rFont val="Calibri"/>
        <family val="2"/>
        <scheme val="minor"/>
      </rPr>
      <t>.</t>
    </r>
  </si>
  <si>
    <r>
      <t>This economic memorandum consists of two parts: the first part contains the</t>
    </r>
    <r>
      <rPr>
        <b/>
        <sz val="11"/>
        <rFont val="Calibri"/>
        <family val="2"/>
        <scheme val="minor"/>
      </rPr>
      <t xml:space="preserve"> financial schedule</t>
    </r>
    <r>
      <rPr>
        <sz val="11"/>
        <rFont val="Calibri"/>
        <family val="2"/>
        <scheme val="minor"/>
      </rPr>
      <t xml:space="preserve"> and the second part contains the study </t>
    </r>
    <r>
      <rPr>
        <b/>
        <sz val="11"/>
        <rFont val="Calibri"/>
        <family val="2"/>
        <scheme val="minor"/>
      </rPr>
      <t>medication information</t>
    </r>
    <r>
      <rPr>
        <sz val="11"/>
        <rFont val="Calibri"/>
        <family val="2"/>
        <scheme val="minor"/>
      </rPr>
      <t>.</t>
    </r>
  </si>
  <si>
    <t>**SELECCIONAR FASE AC/EPA</t>
  </si>
  <si>
    <t>**SELECT CT PHASE/STUDY</t>
  </si>
  <si>
    <t>PHASE I-II</t>
  </si>
  <si>
    <t>PHASE III</t>
  </si>
  <si>
    <t>PHASE IV</t>
  </si>
  <si>
    <t>PAS(studies)</t>
  </si>
  <si>
    <t>(Memoria económica basada en el coste por paciente. Se deberá multiplicar por el nº de pacientes reclutados)</t>
  </si>
  <si>
    <t>( Financial report based on cost per patient. Final budget must be acording to the number of patients finally enrolled )</t>
  </si>
  <si>
    <t>PRODUCTO SANITARIO</t>
  </si>
  <si>
    <t>MEDICAL DEVICE</t>
  </si>
  <si>
    <t>A+B+C</t>
  </si>
  <si>
    <t>G+H</t>
  </si>
  <si>
    <t>E+F</t>
  </si>
  <si>
    <r>
      <t xml:space="preserve">(* ) </t>
    </r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importes indicados son Base Imponible, no está incluido el IVA</t>
    </r>
  </si>
  <si>
    <t>Extraordinary Costs</t>
  </si>
  <si>
    <t>Costes Extraordinarios</t>
  </si>
  <si>
    <t>COSTES INTERNOS - PRUEBAS (VHIO)</t>
  </si>
  <si>
    <t>COSTES EXTRAORDINARIOS (VHIO)</t>
  </si>
  <si>
    <t>OVER-HEAD GENERAL HOSPITAL ( % sobre A+B+C ) (VHIR)</t>
  </si>
  <si>
    <t>FUNDACIÓN VHIO</t>
  </si>
  <si>
    <t>Sr. Andrés De Kelety</t>
  </si>
  <si>
    <t>Dr. Joan X. Comella</t>
  </si>
  <si>
    <t>INTERNAL COSTS - TESTS (VHIO)</t>
  </si>
  <si>
    <t>OTHER COSTS (VHIO)</t>
  </si>
  <si>
    <t>OVER-HEAD GENERAL HOSPITAL ( % of A+B+C ) (VHIR)</t>
  </si>
  <si>
    <t>EXTRAORDINARY COSTS (VHIO)</t>
  </si>
  <si>
    <t>FOUNDATION VHIR</t>
  </si>
  <si>
    <t>FOUNDATION VHIO</t>
  </si>
  <si>
    <t xml:space="preserve">Gastos Administrativos y de Puesta en Marcha       </t>
  </si>
  <si>
    <t>Management and Administrative Expenses &amp; Start Up Fee</t>
  </si>
  <si>
    <t>FUNDACIÓN VHIR</t>
  </si>
  <si>
    <t>HUVH</t>
  </si>
  <si>
    <t xml:space="preserve">Dr. Vicenç Martínez </t>
  </si>
  <si>
    <r>
      <t xml:space="preserve">(* ) 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indicated amounts are without VAT</t>
    </r>
  </si>
  <si>
    <t>REDUCED OVER-HEAD VHIR ( % of G) (VHIR)</t>
  </si>
  <si>
    <t>TOTAL TRIAL (per patient)</t>
  </si>
  <si>
    <t>TOTAL ENSAYO (por paciente)</t>
  </si>
  <si>
    <t>(50% VHIO &amp; 50% VHIR)</t>
  </si>
  <si>
    <t>In Barcelona, on [...] of  [...]  20[...]</t>
  </si>
  <si>
    <t>En Barcelona, a [...] de [...] 20[...]</t>
  </si>
  <si>
    <t xml:space="preserve"> BUDGET</t>
  </si>
  <si>
    <t>(50% VHIO y 50% VHIR)</t>
  </si>
  <si>
    <t>OTROS COSTES (VHIO)</t>
  </si>
  <si>
    <t>OVER-HEAD REDUCIDO VHIR ( % sobre G)  (VHIR)</t>
  </si>
  <si>
    <r>
      <t>OVER-HEAD GENERAL VHIR ( % sobre A+B+C )</t>
    </r>
    <r>
      <rPr>
        <b/>
        <sz val="11"/>
        <color rgb="FFFF0000"/>
        <rFont val="Calibri"/>
        <family val="2"/>
        <scheme val="minor"/>
      </rPr>
      <t xml:space="preserve">*  </t>
    </r>
    <r>
      <rPr>
        <b/>
        <sz val="11"/>
        <rFont val="Calibri"/>
        <family val="2"/>
        <scheme val="minor"/>
      </rPr>
      <t>(VHIR)</t>
    </r>
  </si>
  <si>
    <r>
      <t>OVER-HEAD GENERAL VHIR ( % A+B+C )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>(VHIR)</t>
    </r>
  </si>
  <si>
    <r>
      <rPr>
        <b/>
        <sz val="8"/>
        <color rgb="FFFF0000"/>
        <rFont val="Arial"/>
        <family val="2"/>
      </rPr>
      <t>(* )</t>
    </r>
    <r>
      <rPr>
        <sz val="8"/>
        <rFont val="Arial"/>
        <family val="2"/>
      </rPr>
      <t>Nota: el apartado D y E contienen desplegable para seleccionar Estudio, Ensayo Clínico, EPA, etc.</t>
    </r>
  </si>
  <si>
    <r>
      <rPr>
        <b/>
        <sz val="8"/>
        <color rgb="FFFF0000"/>
        <rFont val="Arial"/>
        <family val="2"/>
      </rPr>
      <t>(*)</t>
    </r>
    <r>
      <rPr>
        <sz val="8"/>
        <color theme="1"/>
        <rFont val="Arial"/>
        <family val="2"/>
      </rPr>
      <t>Please, note that section D and E contain drop down menu to select the typology Study, Clinical Trial, EPA, etc.</t>
    </r>
  </si>
  <si>
    <t xml:space="preserve">Signed: Vicenç Martínez </t>
  </si>
  <si>
    <t>Signed:Dr. Joan X.Comella Carnicé</t>
  </si>
  <si>
    <t>COSTES INTERNOS- VISITAS (VHIO)</t>
  </si>
  <si>
    <r>
      <t>OVER-HEAD SERVICIO DE FARMACIA ( % sobre A+B+C)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 xml:space="preserve"> (VHIR)</t>
    </r>
  </si>
  <si>
    <t>INTERNAL COSTS- VISITS (VHIO)</t>
  </si>
  <si>
    <r>
      <t>OVER-HEAD PHARMACY SERVICES ( % of A+B+C)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 xml:space="preserve"> (VHIR)</t>
    </r>
  </si>
  <si>
    <t>Cost for the management of PI</t>
  </si>
  <si>
    <t>Costes por la gestión del IP</t>
  </si>
  <si>
    <t>A.Conservación del archivo maestro del Ensayo</t>
  </si>
  <si>
    <t>A. Trial Master File Storage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</si>
</sst>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rgb="FF222222"/>
      <name val="Arial"/>
      <family val="2"/>
    </font>
    <font>
      <b/>
      <sz val="11"/>
      <color rgb="FF222222"/>
      <name val="Arial"/>
      <family val="2"/>
    </font>
    <font>
      <b/>
      <sz val="10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0"/>
      <name val="Arial"/>
      <family val="2"/>
    </font>
    <font>
      <i/>
      <sz val="9"/>
      <name val="Arial"/>
      <family val="2"/>
    </font>
    <font>
      <b/>
      <sz val="11"/>
      <color rgb="FF0000FF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12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5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44" fontId="0" fillId="0" borderId="19" xfId="2" applyFont="1" applyBorder="1" applyProtection="1">
      <protection locked="0"/>
    </xf>
    <xf numFmtId="44" fontId="0" fillId="0" borderId="33" xfId="2" applyFont="1" applyBorder="1" applyProtection="1">
      <protection locked="0"/>
    </xf>
    <xf numFmtId="44" fontId="0" fillId="0" borderId="38" xfId="2" applyFont="1" applyBorder="1" applyProtection="1">
      <protection locked="0"/>
    </xf>
    <xf numFmtId="44" fontId="0" fillId="0" borderId="39" xfId="2" applyFont="1" applyBorder="1" applyProtection="1">
      <protection locked="0"/>
    </xf>
    <xf numFmtId="44" fontId="0" fillId="0" borderId="36" xfId="2" applyFont="1" applyBorder="1" applyProtection="1"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2" fillId="0" borderId="9" xfId="0" applyFont="1" applyBorder="1" applyAlignment="1" applyProtection="1"/>
    <xf numFmtId="0" fontId="0" fillId="0" borderId="8" xfId="0" applyBorder="1" applyAlignment="1" applyProtection="1"/>
    <xf numFmtId="0" fontId="2" fillId="0" borderId="10" xfId="0" applyFont="1" applyBorder="1" applyAlignment="1" applyProtection="1"/>
    <xf numFmtId="0" fontId="0" fillId="0" borderId="13" xfId="0" applyBorder="1" applyAlignment="1" applyProtection="1"/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/>
    <xf numFmtId="0" fontId="0" fillId="0" borderId="11" xfId="0" applyBorder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Fill="1" applyProtection="1"/>
    <xf numFmtId="0" fontId="0" fillId="0" borderId="0" xfId="0" applyBorder="1" applyAlignment="1" applyProtection="1">
      <alignment horizontal="right"/>
    </xf>
    <xf numFmtId="9" fontId="0" fillId="0" borderId="34" xfId="1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14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3" fillId="0" borderId="7" xfId="0" applyFont="1" applyBorder="1"/>
    <xf numFmtId="0" fontId="13" fillId="0" borderId="0" xfId="0" applyFont="1" applyBorder="1"/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10" fillId="0" borderId="0" xfId="0" applyFont="1" applyProtection="1"/>
    <xf numFmtId="0" fontId="9" fillId="0" borderId="0" xfId="0" applyFont="1" applyAlignment="1" applyProtection="1">
      <alignment horizontal="justify"/>
    </xf>
    <xf numFmtId="0" fontId="0" fillId="0" borderId="12" xfId="0" applyFill="1" applyBorder="1" applyProtection="1">
      <protection locked="0"/>
    </xf>
    <xf numFmtId="0" fontId="14" fillId="0" borderId="0" xfId="0" applyFont="1" applyBorder="1"/>
    <xf numFmtId="0" fontId="16" fillId="0" borderId="7" xfId="0" applyFont="1" applyBorder="1"/>
    <xf numFmtId="0" fontId="15" fillId="0" borderId="7" xfId="0" applyFont="1" applyBorder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44" fontId="19" fillId="0" borderId="0" xfId="0" applyNumberFormat="1" applyFont="1" applyFill="1" applyBorder="1" applyAlignment="1" applyProtection="1">
      <alignment horizontal="center" vertical="center"/>
      <protection hidden="1"/>
    </xf>
    <xf numFmtId="44" fontId="0" fillId="0" borderId="8" xfId="0" applyNumberFormat="1" applyBorder="1" applyProtection="1">
      <protection hidden="1"/>
    </xf>
    <xf numFmtId="0" fontId="16" fillId="0" borderId="7" xfId="0" applyFont="1" applyBorder="1" applyProtection="1"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7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18" xfId="0" applyFont="1" applyBorder="1" applyProtection="1">
      <protection locked="0"/>
    </xf>
    <xf numFmtId="44" fontId="0" fillId="0" borderId="6" xfId="0" applyNumberFormat="1" applyFont="1" applyBorder="1" applyProtection="1">
      <protection locked="0"/>
    </xf>
    <xf numFmtId="0" fontId="0" fillId="0" borderId="23" xfId="0" applyFont="1" applyBorder="1" applyProtection="1">
      <protection locked="0"/>
    </xf>
    <xf numFmtId="44" fontId="0" fillId="0" borderId="24" xfId="0" applyNumberFormat="1" applyFont="1" applyBorder="1" applyProtection="1">
      <protection locked="0"/>
    </xf>
    <xf numFmtId="0" fontId="0" fillId="0" borderId="28" xfId="0" applyFont="1" applyBorder="1" applyProtection="1">
      <protection locked="0"/>
    </xf>
    <xf numFmtId="44" fontId="0" fillId="0" borderId="8" xfId="0" applyNumberFormat="1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0" fillId="0" borderId="27" xfId="0" applyFont="1" applyBorder="1" applyProtection="1">
      <protection locked="0"/>
    </xf>
    <xf numFmtId="4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Font="1" applyBorder="1" applyProtection="1">
      <protection locked="0"/>
    </xf>
    <xf numFmtId="0" fontId="0" fillId="0" borderId="32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44" fontId="0" fillId="0" borderId="35" xfId="0" applyNumberFormat="1" applyFont="1" applyBorder="1" applyProtection="1">
      <protection locked="0"/>
    </xf>
    <xf numFmtId="44" fontId="0" fillId="0" borderId="36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37" xfId="0" applyFont="1" applyBorder="1" applyProtection="1">
      <protection locked="0"/>
    </xf>
    <xf numFmtId="0" fontId="0" fillId="0" borderId="39" xfId="0" applyFont="1" applyBorder="1" applyProtection="1">
      <protection locked="0"/>
    </xf>
    <xf numFmtId="44" fontId="0" fillId="0" borderId="39" xfId="0" applyNumberFormat="1" applyFont="1" applyBorder="1" applyProtection="1">
      <protection locked="0"/>
    </xf>
    <xf numFmtId="0" fontId="0" fillId="0" borderId="36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17" fillId="2" borderId="2" xfId="0" applyFont="1" applyFill="1" applyBorder="1" applyProtection="1">
      <protection locked="0"/>
    </xf>
    <xf numFmtId="0" fontId="17" fillId="2" borderId="3" xfId="0" applyFont="1" applyFill="1" applyBorder="1" applyProtection="1"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left"/>
      <protection locked="0"/>
    </xf>
    <xf numFmtId="0" fontId="23" fillId="0" borderId="21" xfId="0" applyFont="1" applyBorder="1" applyAlignment="1" applyProtection="1">
      <alignment horizontal="left"/>
      <protection locked="0"/>
    </xf>
    <xf numFmtId="0" fontId="23" fillId="0" borderId="22" xfId="0" applyFont="1" applyBorder="1" applyAlignment="1" applyProtection="1">
      <alignment horizontal="left"/>
      <protection locked="0"/>
    </xf>
    <xf numFmtId="0" fontId="16" fillId="0" borderId="25" xfId="0" applyFont="1" applyBorder="1" applyProtection="1">
      <protection locked="0"/>
    </xf>
    <xf numFmtId="44" fontId="22" fillId="0" borderId="1" xfId="0" applyNumberFormat="1" applyFont="1" applyFill="1" applyBorder="1" applyAlignment="1" applyProtection="1">
      <protection locked="0"/>
    </xf>
    <xf numFmtId="44" fontId="22" fillId="0" borderId="2" xfId="0" applyNumberFormat="1" applyFont="1" applyFill="1" applyBorder="1" applyAlignment="1" applyProtection="1">
      <protection locked="0"/>
    </xf>
    <xf numFmtId="44" fontId="22" fillId="0" borderId="3" xfId="0" applyNumberFormat="1" applyFont="1" applyFill="1" applyBorder="1" applyAlignment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44" fontId="22" fillId="0" borderId="1" xfId="0" applyNumberFormat="1" applyFont="1" applyBorder="1" applyAlignment="1" applyProtection="1">
      <protection locked="0"/>
    </xf>
    <xf numFmtId="44" fontId="22" fillId="0" borderId="2" xfId="0" applyNumberFormat="1" applyFont="1" applyBorder="1" applyAlignment="1" applyProtection="1">
      <protection locked="0"/>
    </xf>
    <xf numFmtId="44" fontId="22" fillId="0" borderId="3" xfId="0" applyNumberFormat="1" applyFont="1" applyBorder="1" applyAlignment="1" applyProtection="1">
      <protection locked="0"/>
    </xf>
    <xf numFmtId="44" fontId="22" fillId="0" borderId="2" xfId="0" applyNumberFormat="1" applyFont="1" applyBorder="1" applyAlignment="1" applyProtection="1">
      <alignment horizontal="center"/>
      <protection locked="0"/>
    </xf>
    <xf numFmtId="9" fontId="16" fillId="0" borderId="14" xfId="1" applyFont="1" applyBorder="1" applyAlignment="1" applyProtection="1">
      <alignment horizontal="center"/>
      <protection locked="0"/>
    </xf>
    <xf numFmtId="44" fontId="16" fillId="0" borderId="14" xfId="0" applyNumberFormat="1" applyFont="1" applyBorder="1" applyProtection="1">
      <protection locked="0"/>
    </xf>
    <xf numFmtId="10" fontId="17" fillId="2" borderId="2" xfId="0" applyNumberFormat="1" applyFont="1" applyFill="1" applyBorder="1" applyAlignment="1" applyProtection="1">
      <alignment horizontal="right"/>
      <protection hidden="1"/>
    </xf>
    <xf numFmtId="44" fontId="17" fillId="2" borderId="3" xfId="0" applyNumberFormat="1" applyFont="1" applyFill="1" applyBorder="1" applyProtection="1">
      <protection hidden="1"/>
    </xf>
    <xf numFmtId="0" fontId="24" fillId="3" borderId="14" xfId="0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left"/>
      <protection locked="0"/>
    </xf>
    <xf numFmtId="9" fontId="17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9" fontId="17" fillId="2" borderId="2" xfId="0" applyNumberFormat="1" applyFont="1" applyFill="1" applyBorder="1" applyProtection="1">
      <protection locked="0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2" xfId="0" applyFont="1" applyFill="1" applyBorder="1" applyProtection="1"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44" fontId="17" fillId="2" borderId="3" xfId="0" applyNumberFormat="1" applyFont="1" applyFill="1" applyBorder="1" applyProtection="1">
      <protection locked="0"/>
    </xf>
    <xf numFmtId="0" fontId="16" fillId="0" borderId="5" xfId="0" applyFont="1" applyFill="1" applyBorder="1" applyAlignment="1" applyProtection="1">
      <alignment horizontal="left"/>
      <protection locked="0"/>
    </xf>
    <xf numFmtId="0" fontId="16" fillId="0" borderId="5" xfId="0" applyFont="1" applyFill="1" applyBorder="1" applyProtection="1">
      <protection locked="0"/>
    </xf>
    <xf numFmtId="9" fontId="16" fillId="0" borderId="5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9" fontId="16" fillId="0" borderId="0" xfId="0" applyNumberFormat="1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17" fillId="0" borderId="11" xfId="0" applyFont="1" applyFill="1" applyBorder="1" applyAlignment="1" applyProtection="1">
      <alignment horizontal="left" vertical="center"/>
      <protection locked="0"/>
    </xf>
    <xf numFmtId="9" fontId="16" fillId="0" borderId="11" xfId="1" applyFont="1" applyBorder="1" applyAlignment="1" applyProtection="1">
      <alignment horizontal="center"/>
      <protection locked="0"/>
    </xf>
    <xf numFmtId="44" fontId="16" fillId="0" borderId="13" xfId="0" applyNumberFormat="1" applyFont="1" applyBorder="1" applyProtection="1">
      <protection locked="0"/>
    </xf>
    <xf numFmtId="0" fontId="16" fillId="0" borderId="0" xfId="0" applyFont="1" applyAlignment="1" applyProtection="1"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44" fontId="22" fillId="0" borderId="3" xfId="0" applyNumberFormat="1" applyFont="1" applyFill="1" applyBorder="1" applyAlignment="1" applyProtection="1">
      <protection hidden="1"/>
    </xf>
    <xf numFmtId="44" fontId="16" fillId="0" borderId="14" xfId="0" applyNumberFormat="1" applyFont="1" applyBorder="1" applyProtection="1">
      <protection hidden="1"/>
    </xf>
    <xf numFmtId="0" fontId="26" fillId="0" borderId="9" xfId="0" applyFont="1" applyBorder="1" applyAlignment="1" applyProtection="1">
      <protection locked="0"/>
    </xf>
    <xf numFmtId="0" fontId="27" fillId="0" borderId="0" xfId="0" applyFont="1" applyBorder="1" applyAlignment="1" applyProtection="1">
      <protection locked="0"/>
    </xf>
    <xf numFmtId="0" fontId="26" fillId="0" borderId="10" xfId="0" applyFont="1" applyBorder="1" applyAlignment="1" applyProtection="1">
      <protection locked="0"/>
    </xf>
    <xf numFmtId="0" fontId="27" fillId="0" borderId="11" xfId="0" applyFont="1" applyBorder="1" applyAlignment="1" applyProtection="1">
      <protection locked="0"/>
    </xf>
    <xf numFmtId="0" fontId="17" fillId="2" borderId="1" xfId="0" applyFont="1" applyFill="1" applyBorder="1" applyProtection="1">
      <protection locked="0"/>
    </xf>
    <xf numFmtId="0" fontId="28" fillId="2" borderId="2" xfId="0" applyFont="1" applyFill="1" applyBorder="1" applyProtection="1"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27" fillId="0" borderId="8" xfId="0" applyFont="1" applyBorder="1" applyAlignment="1" applyProtection="1">
      <protection locked="0"/>
    </xf>
    <xf numFmtId="0" fontId="27" fillId="0" borderId="13" xfId="0" applyFont="1" applyBorder="1" applyAlignment="1" applyProtection="1">
      <protection locked="0"/>
    </xf>
    <xf numFmtId="0" fontId="17" fillId="2" borderId="44" xfId="0" applyFont="1" applyFill="1" applyBorder="1" applyProtection="1">
      <protection locked="0"/>
    </xf>
    <xf numFmtId="0" fontId="17" fillId="2" borderId="14" xfId="0" applyFont="1" applyFill="1" applyBorder="1" applyProtection="1">
      <protection locked="0"/>
    </xf>
    <xf numFmtId="0" fontId="29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4" xfId="0" applyFont="1" applyBorder="1" applyProtection="1">
      <protection locked="0"/>
    </xf>
    <xf numFmtId="0" fontId="16" fillId="0" borderId="5" xfId="0" applyFont="1" applyBorder="1" applyAlignment="1" applyProtection="1">
      <alignment horizontal="right"/>
      <protection locked="0"/>
    </xf>
    <xf numFmtId="0" fontId="21" fillId="0" borderId="0" xfId="0" applyFont="1" applyBorder="1" applyProtection="1"/>
    <xf numFmtId="0" fontId="21" fillId="0" borderId="4" xfId="0" applyFont="1" applyBorder="1" applyProtection="1"/>
    <xf numFmtId="0" fontId="21" fillId="0" borderId="12" xfId="0" applyFont="1" applyBorder="1" applyProtection="1"/>
    <xf numFmtId="0" fontId="21" fillId="0" borderId="5" xfId="0" applyFont="1" applyBorder="1" applyProtection="1"/>
    <xf numFmtId="0" fontId="0" fillId="0" borderId="10" xfId="0" applyBorder="1" applyProtection="1">
      <protection locked="0"/>
    </xf>
    <xf numFmtId="6" fontId="30" fillId="0" borderId="38" xfId="0" applyNumberFormat="1" applyFont="1" applyBorder="1" applyAlignment="1" applyProtection="1">
      <alignment horizontal="right" vertical="center"/>
      <protection hidden="1"/>
    </xf>
    <xf numFmtId="0" fontId="16" fillId="0" borderId="6" xfId="0" applyFont="1" applyBorder="1" applyAlignment="1" applyProtection="1">
      <alignment horizontal="right"/>
      <protection locked="0"/>
    </xf>
    <xf numFmtId="44" fontId="30" fillId="0" borderId="6" xfId="0" applyNumberFormat="1" applyFont="1" applyBorder="1" applyProtection="1">
      <protection hidden="1"/>
    </xf>
    <xf numFmtId="0" fontId="6" fillId="0" borderId="13" xfId="0" applyFont="1" applyBorder="1" applyAlignment="1" applyProtection="1">
      <alignment horizontal="left"/>
      <protection locked="0"/>
    </xf>
    <xf numFmtId="0" fontId="17" fillId="0" borderId="45" xfId="0" applyFont="1" applyBorder="1" applyAlignment="1" applyProtection="1">
      <alignment horizontal="center"/>
      <protection locked="0"/>
    </xf>
    <xf numFmtId="44" fontId="0" fillId="0" borderId="46" xfId="2" applyFont="1" applyBorder="1" applyProtection="1">
      <protection locked="0"/>
    </xf>
    <xf numFmtId="44" fontId="0" fillId="0" borderId="47" xfId="2" applyFont="1" applyBorder="1" applyProtection="1">
      <protection locked="0"/>
    </xf>
    <xf numFmtId="44" fontId="0" fillId="0" borderId="35" xfId="2" applyFont="1" applyBorder="1" applyProtection="1">
      <protection locked="0"/>
    </xf>
    <xf numFmtId="44" fontId="0" fillId="0" borderId="48" xfId="2" applyFont="1" applyBorder="1" applyProtection="1">
      <protection locked="0"/>
    </xf>
    <xf numFmtId="44" fontId="0" fillId="0" borderId="38" xfId="0" applyNumberFormat="1" applyFont="1" applyBorder="1" applyProtection="1">
      <protection locked="0"/>
    </xf>
    <xf numFmtId="44" fontId="0" fillId="0" borderId="10" xfId="0" applyNumberFormat="1" applyFont="1" applyBorder="1" applyProtection="1">
      <protection locked="0"/>
    </xf>
    <xf numFmtId="0" fontId="31" fillId="0" borderId="0" xfId="0" applyFont="1" applyProtection="1">
      <protection locked="0"/>
    </xf>
    <xf numFmtId="0" fontId="21" fillId="0" borderId="4" xfId="0" applyFont="1" applyBorder="1" applyAlignment="1" applyProtection="1">
      <alignment vertical="center"/>
    </xf>
    <xf numFmtId="0" fontId="21" fillId="0" borderId="6" xfId="0" applyFont="1" applyBorder="1" applyAlignment="1" applyProtection="1">
      <alignment vertical="center"/>
    </xf>
    <xf numFmtId="0" fontId="21" fillId="0" borderId="12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44" fontId="22" fillId="0" borderId="38" xfId="0" applyNumberFormat="1" applyFont="1" applyBorder="1" applyProtection="1"/>
    <xf numFmtId="44" fontId="22" fillId="0" borderId="14" xfId="0" applyNumberFormat="1" applyFont="1" applyBorder="1" applyProtection="1">
      <protection locked="0"/>
    </xf>
    <xf numFmtId="44" fontId="22" fillId="0" borderId="38" xfId="0" applyNumberFormat="1" applyFont="1" applyBorder="1" applyProtection="1">
      <protection locked="0"/>
    </xf>
    <xf numFmtId="0" fontId="23" fillId="0" borderId="20" xfId="0" applyFont="1" applyBorder="1" applyAlignment="1" applyProtection="1">
      <alignment horizontal="left"/>
      <protection locked="0"/>
    </xf>
    <xf numFmtId="0" fontId="23" fillId="0" borderId="20" xfId="0" applyFont="1" applyBorder="1" applyAlignment="1" applyProtection="1">
      <alignment horizontal="left"/>
      <protection locked="0"/>
    </xf>
    <xf numFmtId="0" fontId="23" fillId="0" borderId="21" xfId="0" applyFont="1" applyBorder="1" applyAlignment="1" applyProtection="1">
      <alignment horizontal="left"/>
      <protection locked="0"/>
    </xf>
    <xf numFmtId="0" fontId="23" fillId="0" borderId="22" xfId="0" applyFont="1" applyBorder="1" applyAlignment="1" applyProtection="1">
      <alignment horizontal="left"/>
      <protection locked="0"/>
    </xf>
    <xf numFmtId="0" fontId="23" fillId="0" borderId="15" xfId="0" applyFont="1" applyBorder="1" applyAlignment="1" applyProtection="1">
      <alignment horizontal="left"/>
      <protection locked="0"/>
    </xf>
    <xf numFmtId="0" fontId="23" fillId="0" borderId="16" xfId="0" applyFont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7" fillId="2" borderId="1" xfId="0" applyFont="1" applyFill="1" applyBorder="1" applyAlignment="1" applyProtection="1">
      <alignment horizontal="left"/>
      <protection locked="0"/>
    </xf>
    <xf numFmtId="0" fontId="17" fillId="2" borderId="2" xfId="0" applyFont="1" applyFill="1" applyBorder="1" applyAlignment="1" applyProtection="1">
      <alignment horizontal="left"/>
      <protection locked="0"/>
    </xf>
    <xf numFmtId="0" fontId="17" fillId="2" borderId="3" xfId="0" applyFont="1" applyFill="1" applyBorder="1" applyAlignment="1" applyProtection="1">
      <alignment horizontal="left"/>
      <protection locked="0"/>
    </xf>
    <xf numFmtId="44" fontId="22" fillId="0" borderId="1" xfId="0" applyNumberFormat="1" applyFont="1" applyFill="1" applyBorder="1" applyAlignment="1" applyProtection="1">
      <alignment horizontal="center"/>
      <protection hidden="1"/>
    </xf>
    <xf numFmtId="44" fontId="22" fillId="0" borderId="3" xfId="0" applyNumberFormat="1" applyFont="1" applyFill="1" applyBorder="1" applyAlignment="1" applyProtection="1">
      <alignment horizontal="center"/>
      <protection hidden="1"/>
    </xf>
    <xf numFmtId="0" fontId="23" fillId="0" borderId="40" xfId="0" applyFont="1" applyBorder="1" applyAlignment="1" applyProtection="1">
      <alignment horizontal="left"/>
      <protection locked="0"/>
    </xf>
    <xf numFmtId="0" fontId="23" fillId="0" borderId="41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23" fillId="0" borderId="25" xfId="0" applyFont="1" applyFill="1" applyBorder="1" applyAlignment="1" applyProtection="1">
      <alignment horizontal="left" vertical="center"/>
      <protection locked="0"/>
    </xf>
    <xf numFmtId="0" fontId="23" fillId="0" borderId="26" xfId="0" applyFont="1" applyFill="1" applyBorder="1" applyAlignment="1" applyProtection="1">
      <alignment horizontal="left" vertical="center"/>
      <protection locked="0"/>
    </xf>
    <xf numFmtId="0" fontId="23" fillId="0" borderId="27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23" fillId="0" borderId="34" xfId="0" applyFont="1" applyFill="1" applyBorder="1" applyAlignment="1" applyProtection="1">
      <alignment horizontal="left" vertical="center"/>
      <protection locked="0"/>
    </xf>
    <xf numFmtId="0" fontId="23" fillId="0" borderId="42" xfId="0" applyFont="1" applyFill="1" applyBorder="1" applyAlignment="1" applyProtection="1">
      <alignment horizontal="left" vertical="center"/>
      <protection locked="0"/>
    </xf>
    <xf numFmtId="0" fontId="23" fillId="0" borderId="43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protection locked="0"/>
    </xf>
    <xf numFmtId="0" fontId="26" fillId="0" borderId="5" xfId="0" applyFont="1" applyBorder="1" applyAlignment="1" applyProtection="1">
      <protection locked="0"/>
    </xf>
    <xf numFmtId="0" fontId="26" fillId="0" borderId="7" xfId="0" applyFont="1" applyBorder="1" applyAlignment="1" applyProtection="1">
      <protection locked="0"/>
    </xf>
    <xf numFmtId="0" fontId="26" fillId="0" borderId="0" xfId="0" applyFont="1" applyBorder="1" applyAlignment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3" fillId="0" borderId="25" xfId="0" applyFont="1" applyBorder="1" applyAlignment="1" applyProtection="1">
      <alignment horizontal="left"/>
      <protection locked="0"/>
    </xf>
    <xf numFmtId="0" fontId="23" fillId="0" borderId="26" xfId="0" applyFont="1" applyBorder="1" applyAlignment="1" applyProtection="1">
      <alignment horizontal="left"/>
      <protection locked="0"/>
    </xf>
    <xf numFmtId="0" fontId="23" fillId="0" borderId="27" xfId="0" applyFont="1" applyBorder="1" applyAlignment="1" applyProtection="1">
      <alignment horizontal="left"/>
      <protection locked="0"/>
    </xf>
    <xf numFmtId="44" fontId="22" fillId="0" borderId="1" xfId="0" applyNumberFormat="1" applyFont="1" applyFill="1" applyBorder="1" applyAlignment="1" applyProtection="1">
      <alignment horizontal="center"/>
      <protection locked="0"/>
    </xf>
    <xf numFmtId="44" fontId="22" fillId="0" borderId="3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26" fillId="0" borderId="6" xfId="0" applyFont="1" applyBorder="1" applyAlignment="1" applyProtection="1">
      <protection locked="0"/>
    </xf>
    <xf numFmtId="0" fontId="26" fillId="0" borderId="8" xfId="0" applyFont="1" applyBorder="1" applyAlignment="1" applyProtection="1">
      <protection locked="0"/>
    </xf>
    <xf numFmtId="0" fontId="11" fillId="0" borderId="38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11" fillId="0" borderId="38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/>
    <xf numFmtId="0" fontId="2" fillId="0" borderId="5" xfId="0" applyFont="1" applyBorder="1" applyAlignment="1" applyProtection="1"/>
    <xf numFmtId="0" fontId="2" fillId="0" borderId="7" xfId="0" applyFont="1" applyBorder="1" applyAlignment="1" applyProtection="1"/>
    <xf numFmtId="0" fontId="2" fillId="0" borderId="0" xfId="0" applyFont="1" applyBorder="1" applyAlignment="1" applyProtection="1"/>
    <xf numFmtId="0" fontId="4" fillId="2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/>
    <xf numFmtId="0" fontId="2" fillId="0" borderId="8" xfId="0" applyFont="1" applyBorder="1" applyAlignment="1" applyProtection="1"/>
  </cellXfs>
  <cellStyles count="3">
    <cellStyle name="Euro" xfId="2"/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N18"/>
  <sheetViews>
    <sheetView tabSelected="1" workbookViewId="0">
      <selection activeCell="H26" sqref="H26"/>
    </sheetView>
  </sheetViews>
  <sheetFormatPr baseColWidth="10" defaultRowHeight="15"/>
  <sheetData>
    <row r="1" spans="2:14" ht="15.75" thickBot="1"/>
    <row r="2" spans="2:14" ht="15.75" thickBot="1">
      <c r="B2" s="35" t="s">
        <v>74</v>
      </c>
      <c r="C2" s="36"/>
    </row>
    <row r="3" spans="2:14" ht="15.75" thickBot="1"/>
    <row r="4" spans="2:14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2:14">
      <c r="B5" s="40" t="s">
        <v>77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41"/>
    </row>
    <row r="6" spans="2:14">
      <c r="B6" s="40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41"/>
    </row>
    <row r="7" spans="2:14">
      <c r="B7" s="42" t="s">
        <v>73</v>
      </c>
      <c r="C7" s="43"/>
      <c r="D7" s="43"/>
      <c r="E7" s="26"/>
      <c r="F7" s="26"/>
      <c r="G7" s="26"/>
      <c r="H7" s="26"/>
      <c r="I7" s="26"/>
      <c r="J7" s="26"/>
      <c r="K7" s="26"/>
      <c r="L7" s="26"/>
      <c r="M7" s="26"/>
      <c r="N7" s="41"/>
    </row>
    <row r="8" spans="2:14" ht="15.75" thickBot="1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</row>
    <row r="9" spans="2:14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1" spans="2:14" ht="15.75" thickBot="1"/>
    <row r="12" spans="2:14" ht="15.75" thickBot="1">
      <c r="B12" s="35" t="s">
        <v>75</v>
      </c>
      <c r="C12" s="36"/>
    </row>
    <row r="13" spans="2:14" ht="15.75" thickBot="1">
      <c r="B13" s="50"/>
      <c r="C13" s="26"/>
    </row>
    <row r="14" spans="2:14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</row>
    <row r="15" spans="2:14">
      <c r="B15" s="51" t="s">
        <v>78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1"/>
    </row>
    <row r="16" spans="2:14">
      <c r="B16" s="5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1"/>
    </row>
    <row r="17" spans="2:14">
      <c r="B17" s="42" t="s">
        <v>76</v>
      </c>
      <c r="C17" s="43"/>
      <c r="D17" s="43"/>
      <c r="E17" s="26"/>
      <c r="F17" s="26"/>
      <c r="G17" s="26"/>
      <c r="H17" s="26"/>
      <c r="I17" s="26"/>
      <c r="J17" s="26"/>
      <c r="K17" s="26"/>
      <c r="L17" s="26"/>
      <c r="M17" s="26"/>
      <c r="N17" s="41"/>
    </row>
    <row r="18" spans="2:14" ht="15.75" thickBo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</row>
  </sheetData>
  <sheetProtection password="CC7F" sheet="1" objects="1" scenarios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view="pageLayout" zoomScale="90" zoomScaleNormal="80" zoomScalePageLayoutView="90" workbookViewId="0">
      <selection activeCell="B27" sqref="B27:E27"/>
    </sheetView>
  </sheetViews>
  <sheetFormatPr baseColWidth="10" defaultRowHeight="15"/>
  <cols>
    <col min="1" max="1" width="4.5703125" style="1" customWidth="1"/>
    <col min="2" max="2" width="41" style="2" customWidth="1"/>
    <col min="3" max="3" width="11.42578125" style="2"/>
    <col min="4" max="4" width="21.5703125" style="2" customWidth="1"/>
    <col min="5" max="5" width="32.140625" style="2" bestFit="1" customWidth="1"/>
    <col min="6" max="6" width="30.28515625" style="2" customWidth="1"/>
    <col min="7" max="7" width="18" style="2" customWidth="1"/>
    <col min="8" max="8" width="16" style="2" bestFit="1" customWidth="1"/>
    <col min="9" max="16384" width="11.42578125" style="2"/>
  </cols>
  <sheetData>
    <row r="1" spans="1:8" ht="16.5" thickBot="1">
      <c r="B1" s="213"/>
      <c r="C1" s="213"/>
      <c r="D1" s="213"/>
      <c r="E1" s="213"/>
      <c r="F1" s="213"/>
      <c r="G1" s="213"/>
      <c r="H1" s="213"/>
    </row>
    <row r="2" spans="1:8" ht="19.5" thickBot="1">
      <c r="A2" s="214" t="s">
        <v>0</v>
      </c>
      <c r="B2" s="215"/>
      <c r="C2" s="215"/>
      <c r="D2" s="215"/>
      <c r="E2" s="215"/>
      <c r="F2" s="215"/>
      <c r="G2" s="215"/>
      <c r="H2" s="216"/>
    </row>
    <row r="3" spans="1:8" s="54" customFormat="1" ht="18.75" thickBot="1">
      <c r="A3" s="53"/>
      <c r="B3" s="53"/>
      <c r="C3" s="53"/>
      <c r="D3" s="60" t="s">
        <v>85</v>
      </c>
      <c r="E3" s="53"/>
      <c r="F3" s="53"/>
      <c r="G3" s="53"/>
      <c r="H3" s="53"/>
    </row>
    <row r="4" spans="1:8" s="54" customFormat="1" ht="18.75" thickBot="1">
      <c r="A4" s="53"/>
      <c r="B4" s="53"/>
      <c r="C4" s="53"/>
      <c r="D4" s="53"/>
      <c r="E4" s="135" t="s">
        <v>79</v>
      </c>
      <c r="F4" s="70" t="s">
        <v>22</v>
      </c>
      <c r="G4" s="65" t="str">
        <f>IF(F4="FASE I-II","1,355",IF(F4="FASE III","1,455",IF(F4="PRODUCTO SANITARIO","1,28",IF(F4="FASE IV","1,455","1,38"))))</f>
        <v>1,355</v>
      </c>
      <c r="H4" s="53"/>
    </row>
    <row r="5" spans="1:8" s="54" customFormat="1" ht="18">
      <c r="A5" s="53"/>
      <c r="B5" s="53"/>
      <c r="C5" s="53"/>
      <c r="D5" s="53"/>
      <c r="E5" s="53"/>
      <c r="F5" s="53"/>
      <c r="G5" s="53"/>
      <c r="H5" s="53"/>
    </row>
    <row r="6" spans="1:8" ht="18.75" thickBot="1">
      <c r="B6" s="53"/>
      <c r="C6" s="53"/>
      <c r="D6" s="53"/>
      <c r="E6" s="53"/>
      <c r="F6" s="53"/>
      <c r="G6" s="53"/>
      <c r="H6" s="54"/>
    </row>
    <row r="7" spans="1:8" ht="15.75" thickBot="1">
      <c r="A7" s="217" t="s">
        <v>1</v>
      </c>
      <c r="B7" s="218"/>
      <c r="C7" s="221"/>
      <c r="D7" s="222"/>
      <c r="E7" s="3"/>
      <c r="F7" s="142" t="s">
        <v>2</v>
      </c>
      <c r="G7" s="143"/>
      <c r="H7" s="144" t="s">
        <v>3</v>
      </c>
    </row>
    <row r="8" spans="1:8">
      <c r="A8" s="219"/>
      <c r="B8" s="220"/>
      <c r="C8" s="223"/>
      <c r="D8" s="224"/>
      <c r="E8" s="63"/>
      <c r="F8" s="30"/>
      <c r="G8" s="3"/>
      <c r="H8" s="31"/>
    </row>
    <row r="9" spans="1:8">
      <c r="A9" s="138" t="s">
        <v>4</v>
      </c>
      <c r="B9" s="139"/>
      <c r="C9" s="209"/>
      <c r="D9" s="210"/>
      <c r="E9" s="63"/>
      <c r="F9" s="67" t="s">
        <v>134</v>
      </c>
      <c r="G9" s="68" t="s">
        <v>89</v>
      </c>
      <c r="H9" s="66">
        <f>(H13/G4)</f>
        <v>0</v>
      </c>
    </row>
    <row r="10" spans="1:8">
      <c r="A10" s="138" t="s">
        <v>5</v>
      </c>
      <c r="B10" s="139"/>
      <c r="C10" s="209"/>
      <c r="D10" s="210"/>
      <c r="E10" s="63"/>
      <c r="F10" s="67" t="s">
        <v>35</v>
      </c>
      <c r="G10" s="68" t="s">
        <v>21</v>
      </c>
      <c r="H10" s="66">
        <f>+H65</f>
        <v>0</v>
      </c>
    </row>
    <row r="11" spans="1:8">
      <c r="A11" s="138" t="s">
        <v>6</v>
      </c>
      <c r="B11" s="139"/>
      <c r="C11" s="209"/>
      <c r="D11" s="210"/>
      <c r="E11" s="63"/>
      <c r="F11" s="69" t="s">
        <v>10</v>
      </c>
      <c r="G11" s="68" t="s">
        <v>91</v>
      </c>
      <c r="H11" s="66">
        <f>+H67+H69</f>
        <v>0</v>
      </c>
    </row>
    <row r="12" spans="1:8" ht="15.75" thickBot="1">
      <c r="A12" s="138" t="s">
        <v>8</v>
      </c>
      <c r="B12" s="139"/>
      <c r="C12" s="209"/>
      <c r="D12" s="210"/>
      <c r="E12" s="63"/>
      <c r="F12" s="69"/>
      <c r="G12" s="68"/>
      <c r="H12" s="66"/>
    </row>
    <row r="13" spans="1:8" ht="15.75" thickBot="1">
      <c r="A13" s="140" t="s">
        <v>9</v>
      </c>
      <c r="B13" s="141"/>
      <c r="C13" s="49"/>
      <c r="D13" s="12"/>
      <c r="E13" s="63"/>
      <c r="F13" s="211" t="s">
        <v>115</v>
      </c>
      <c r="G13" s="212"/>
      <c r="H13" s="178">
        <v>0</v>
      </c>
    </row>
    <row r="14" spans="1:8" ht="15.75" thickBot="1">
      <c r="A14" s="61"/>
      <c r="B14" s="3"/>
      <c r="C14" s="3"/>
      <c r="D14" s="4"/>
      <c r="E14" s="3"/>
      <c r="F14" s="151" t="s">
        <v>94</v>
      </c>
      <c r="G14" s="152" t="s">
        <v>90</v>
      </c>
      <c r="H14" s="179">
        <f>G79+H81</f>
        <v>0</v>
      </c>
    </row>
    <row r="15" spans="1:8" ht="12.75" customHeight="1">
      <c r="A15" s="61"/>
      <c r="B15" s="3"/>
      <c r="C15" s="3"/>
      <c r="D15" s="4"/>
      <c r="F15" s="154" t="s">
        <v>107</v>
      </c>
      <c r="G15" s="156"/>
      <c r="H15" s="158">
        <v>3000</v>
      </c>
    </row>
    <row r="16" spans="1:8" ht="15.75" thickBot="1">
      <c r="B16" s="150"/>
      <c r="F16" s="155" t="s">
        <v>120</v>
      </c>
      <c r="G16" s="33"/>
      <c r="H16" s="157"/>
    </row>
    <row r="17" spans="1:8">
      <c r="B17" s="150"/>
      <c r="F17" s="153"/>
      <c r="G17" s="3"/>
      <c r="H17" s="3"/>
    </row>
    <row r="18" spans="1:8" ht="15.75" thickBot="1"/>
    <row r="19" spans="1:8" ht="15.75" thickBot="1">
      <c r="A19" s="55" t="s">
        <v>11</v>
      </c>
      <c r="B19" s="94" t="s">
        <v>95</v>
      </c>
      <c r="C19" s="94"/>
      <c r="D19" s="94"/>
      <c r="E19" s="94"/>
      <c r="F19" s="94"/>
      <c r="G19" s="94"/>
      <c r="H19" s="95"/>
    </row>
    <row r="20" spans="1:8" ht="15.75" thickBot="1">
      <c r="B20" s="71"/>
      <c r="C20" s="71"/>
      <c r="D20" s="71"/>
      <c r="E20" s="71"/>
      <c r="F20" s="71"/>
      <c r="G20" s="71"/>
      <c r="H20" s="71"/>
    </row>
    <row r="21" spans="1:8" ht="15.75" thickBot="1">
      <c r="B21" s="187" t="s">
        <v>12</v>
      </c>
      <c r="C21" s="188"/>
      <c r="D21" s="188"/>
      <c r="E21" s="189"/>
      <c r="F21" s="96" t="s">
        <v>13</v>
      </c>
      <c r="G21" s="96" t="s">
        <v>3</v>
      </c>
      <c r="H21" s="96" t="s">
        <v>14</v>
      </c>
    </row>
    <row r="22" spans="1:8">
      <c r="B22" s="184"/>
      <c r="C22" s="185"/>
      <c r="D22" s="185"/>
      <c r="E22" s="186"/>
      <c r="F22" s="72">
        <v>0</v>
      </c>
      <c r="G22" s="5">
        <v>0</v>
      </c>
      <c r="H22" s="73">
        <f t="shared" ref="H22:H35" si="0">+F22*G22</f>
        <v>0</v>
      </c>
    </row>
    <row r="23" spans="1:8">
      <c r="B23" s="181"/>
      <c r="C23" s="182"/>
      <c r="D23" s="182"/>
      <c r="E23" s="183"/>
      <c r="F23" s="74">
        <v>0</v>
      </c>
      <c r="G23" s="5">
        <v>0</v>
      </c>
      <c r="H23" s="75">
        <f t="shared" si="0"/>
        <v>0</v>
      </c>
    </row>
    <row r="24" spans="1:8">
      <c r="B24" s="181"/>
      <c r="C24" s="182"/>
      <c r="D24" s="182"/>
      <c r="E24" s="183"/>
      <c r="F24" s="74">
        <v>0</v>
      </c>
      <c r="G24" s="5">
        <v>0</v>
      </c>
      <c r="H24" s="75">
        <f t="shared" si="0"/>
        <v>0</v>
      </c>
    </row>
    <row r="25" spans="1:8">
      <c r="B25" s="181"/>
      <c r="C25" s="182"/>
      <c r="D25" s="182"/>
      <c r="E25" s="183"/>
      <c r="F25" s="74">
        <v>0</v>
      </c>
      <c r="G25" s="5">
        <v>0</v>
      </c>
      <c r="H25" s="75">
        <f t="shared" si="0"/>
        <v>0</v>
      </c>
    </row>
    <row r="26" spans="1:8">
      <c r="B26" s="181"/>
      <c r="C26" s="182"/>
      <c r="D26" s="182"/>
      <c r="E26" s="183"/>
      <c r="F26" s="74">
        <v>0</v>
      </c>
      <c r="G26" s="5">
        <v>0</v>
      </c>
      <c r="H26" s="75">
        <f t="shared" si="0"/>
        <v>0</v>
      </c>
    </row>
    <row r="27" spans="1:8">
      <c r="B27" s="181"/>
      <c r="C27" s="182"/>
      <c r="D27" s="182"/>
      <c r="E27" s="183"/>
      <c r="F27" s="74">
        <v>0</v>
      </c>
      <c r="G27" s="5">
        <v>0</v>
      </c>
      <c r="H27" s="75">
        <f t="shared" si="0"/>
        <v>0</v>
      </c>
    </row>
    <row r="28" spans="1:8">
      <c r="B28" s="181"/>
      <c r="C28" s="182"/>
      <c r="D28" s="182"/>
      <c r="E28" s="183"/>
      <c r="F28" s="74">
        <v>0</v>
      </c>
      <c r="G28" s="5">
        <v>0</v>
      </c>
      <c r="H28" s="75">
        <f t="shared" si="0"/>
        <v>0</v>
      </c>
    </row>
    <row r="29" spans="1:8">
      <c r="B29" s="181"/>
      <c r="C29" s="182"/>
      <c r="D29" s="182"/>
      <c r="E29" s="183"/>
      <c r="F29" s="74">
        <v>0</v>
      </c>
      <c r="G29" s="5">
        <v>0</v>
      </c>
      <c r="H29" s="75">
        <f t="shared" si="0"/>
        <v>0</v>
      </c>
    </row>
    <row r="30" spans="1:8">
      <c r="B30" s="181"/>
      <c r="C30" s="182"/>
      <c r="D30" s="182"/>
      <c r="E30" s="183"/>
      <c r="F30" s="74">
        <v>0</v>
      </c>
      <c r="G30" s="5">
        <v>0</v>
      </c>
      <c r="H30" s="75">
        <f t="shared" si="0"/>
        <v>0</v>
      </c>
    </row>
    <row r="31" spans="1:8">
      <c r="B31" s="181"/>
      <c r="C31" s="182"/>
      <c r="D31" s="182"/>
      <c r="E31" s="183"/>
      <c r="F31" s="74">
        <v>0</v>
      </c>
      <c r="G31" s="5">
        <v>0</v>
      </c>
      <c r="H31" s="75">
        <f t="shared" si="0"/>
        <v>0</v>
      </c>
    </row>
    <row r="32" spans="1:8">
      <c r="B32" s="181"/>
      <c r="C32" s="182"/>
      <c r="D32" s="182"/>
      <c r="E32" s="183"/>
      <c r="F32" s="74">
        <v>0</v>
      </c>
      <c r="G32" s="5">
        <v>0</v>
      </c>
      <c r="H32" s="75">
        <f t="shared" si="0"/>
        <v>0</v>
      </c>
    </row>
    <row r="33" spans="1:8">
      <c r="B33" s="181"/>
      <c r="C33" s="182"/>
      <c r="D33" s="182"/>
      <c r="E33" s="183"/>
      <c r="F33" s="74">
        <v>0</v>
      </c>
      <c r="G33" s="5">
        <v>0</v>
      </c>
      <c r="H33" s="75">
        <f t="shared" si="0"/>
        <v>0</v>
      </c>
    </row>
    <row r="34" spans="1:8">
      <c r="B34" s="181"/>
      <c r="C34" s="182"/>
      <c r="D34" s="182"/>
      <c r="E34" s="183"/>
      <c r="F34" s="74">
        <v>0</v>
      </c>
      <c r="G34" s="5">
        <v>0</v>
      </c>
      <c r="H34" s="75">
        <f t="shared" si="0"/>
        <v>0</v>
      </c>
    </row>
    <row r="35" spans="1:8" ht="15.75" thickBot="1">
      <c r="B35" s="181"/>
      <c r="C35" s="182"/>
      <c r="D35" s="182"/>
      <c r="E35" s="183"/>
      <c r="F35" s="74">
        <v>0</v>
      </c>
      <c r="G35" s="5">
        <v>0</v>
      </c>
      <c r="H35" s="75">
        <f t="shared" si="0"/>
        <v>0</v>
      </c>
    </row>
    <row r="36" spans="1:8" ht="15.75" thickBot="1">
      <c r="B36" s="100" t="s">
        <v>15</v>
      </c>
      <c r="C36" s="78"/>
      <c r="D36" s="78"/>
      <c r="E36" s="79"/>
      <c r="F36" s="101"/>
      <c r="G36" s="102"/>
      <c r="H36" s="136">
        <f>SUM(H22:H35)</f>
        <v>0</v>
      </c>
    </row>
    <row r="37" spans="1:8" ht="15.75" thickBot="1">
      <c r="B37" s="71"/>
      <c r="C37" s="71"/>
      <c r="D37" s="71"/>
      <c r="E37" s="71"/>
      <c r="F37" s="71"/>
      <c r="G37" s="71"/>
      <c r="H37" s="71"/>
    </row>
    <row r="38" spans="1:8" ht="15.75" thickBot="1">
      <c r="A38" s="55" t="s">
        <v>16</v>
      </c>
      <c r="B38" s="94" t="s">
        <v>129</v>
      </c>
      <c r="C38" s="94"/>
      <c r="D38" s="94"/>
      <c r="E38" s="94"/>
      <c r="F38" s="94"/>
      <c r="G38" s="94"/>
      <c r="H38" s="95"/>
    </row>
    <row r="39" spans="1:8" ht="15.75" thickBot="1">
      <c r="B39" s="104"/>
      <c r="C39" s="104"/>
      <c r="D39" s="104"/>
      <c r="E39" s="104"/>
      <c r="F39" s="104"/>
      <c r="G39" s="104"/>
      <c r="H39" s="104"/>
    </row>
    <row r="40" spans="1:8" ht="15.75" thickBot="1">
      <c r="B40" s="187" t="s">
        <v>12</v>
      </c>
      <c r="C40" s="188"/>
      <c r="D40" s="188"/>
      <c r="E40" s="189"/>
      <c r="F40" s="105" t="s">
        <v>17</v>
      </c>
      <c r="G40" s="106" t="s">
        <v>3</v>
      </c>
      <c r="H40" s="96" t="s">
        <v>14</v>
      </c>
    </row>
    <row r="41" spans="1:8">
      <c r="B41" s="184"/>
      <c r="C41" s="185"/>
      <c r="D41" s="185"/>
      <c r="E41" s="186"/>
      <c r="F41" s="74">
        <v>0</v>
      </c>
      <c r="G41" s="5">
        <v>0</v>
      </c>
      <c r="H41" s="75">
        <f t="shared" ref="H41:H57" si="1">+F41*G41</f>
        <v>0</v>
      </c>
    </row>
    <row r="42" spans="1:8">
      <c r="B42" s="181"/>
      <c r="C42" s="182"/>
      <c r="D42" s="182"/>
      <c r="E42" s="183"/>
      <c r="F42" s="74">
        <v>0</v>
      </c>
      <c r="G42" s="5">
        <v>0</v>
      </c>
      <c r="H42" s="75">
        <f t="shared" si="1"/>
        <v>0</v>
      </c>
    </row>
    <row r="43" spans="1:8">
      <c r="B43" s="181"/>
      <c r="C43" s="182"/>
      <c r="D43" s="182"/>
      <c r="E43" s="183"/>
      <c r="F43" s="74">
        <v>0</v>
      </c>
      <c r="G43" s="5">
        <v>0</v>
      </c>
      <c r="H43" s="75">
        <f t="shared" si="1"/>
        <v>0</v>
      </c>
    </row>
    <row r="44" spans="1:8">
      <c r="B44" s="181"/>
      <c r="C44" s="182"/>
      <c r="D44" s="182"/>
      <c r="E44" s="183"/>
      <c r="F44" s="74">
        <v>0</v>
      </c>
      <c r="G44" s="5">
        <v>0</v>
      </c>
      <c r="H44" s="75">
        <f t="shared" si="1"/>
        <v>0</v>
      </c>
    </row>
    <row r="45" spans="1:8">
      <c r="B45" s="181"/>
      <c r="C45" s="182"/>
      <c r="D45" s="182"/>
      <c r="E45" s="183"/>
      <c r="F45" s="74">
        <v>0</v>
      </c>
      <c r="G45" s="5">
        <v>0</v>
      </c>
      <c r="H45" s="75">
        <f t="shared" si="1"/>
        <v>0</v>
      </c>
    </row>
    <row r="46" spans="1:8">
      <c r="B46" s="181"/>
      <c r="C46" s="182"/>
      <c r="D46" s="182"/>
      <c r="E46" s="183"/>
      <c r="F46" s="74">
        <v>0</v>
      </c>
      <c r="G46" s="5">
        <v>0</v>
      </c>
      <c r="H46" s="75">
        <f t="shared" si="1"/>
        <v>0</v>
      </c>
    </row>
    <row r="47" spans="1:8">
      <c r="B47" s="181"/>
      <c r="C47" s="182"/>
      <c r="D47" s="182"/>
      <c r="E47" s="183"/>
      <c r="F47" s="74">
        <v>0</v>
      </c>
      <c r="G47" s="5">
        <v>0</v>
      </c>
      <c r="H47" s="75">
        <f t="shared" si="1"/>
        <v>0</v>
      </c>
    </row>
    <row r="48" spans="1:8">
      <c r="B48" s="181"/>
      <c r="C48" s="182"/>
      <c r="D48" s="182"/>
      <c r="E48" s="183"/>
      <c r="F48" s="74">
        <v>0</v>
      </c>
      <c r="G48" s="5">
        <v>0</v>
      </c>
      <c r="H48" s="75">
        <f t="shared" si="1"/>
        <v>0</v>
      </c>
    </row>
    <row r="49" spans="1:9">
      <c r="B49" s="181"/>
      <c r="C49" s="182"/>
      <c r="D49" s="182"/>
      <c r="E49" s="183"/>
      <c r="F49" s="74">
        <v>0</v>
      </c>
      <c r="G49" s="5">
        <v>0</v>
      </c>
      <c r="H49" s="75">
        <f t="shared" si="1"/>
        <v>0</v>
      </c>
    </row>
    <row r="50" spans="1:9">
      <c r="B50" s="181"/>
      <c r="C50" s="182"/>
      <c r="D50" s="182"/>
      <c r="E50" s="183"/>
      <c r="F50" s="74">
        <v>0</v>
      </c>
      <c r="G50" s="5">
        <v>0</v>
      </c>
      <c r="H50" s="75">
        <f t="shared" si="1"/>
        <v>0</v>
      </c>
    </row>
    <row r="51" spans="1:9">
      <c r="B51" s="181"/>
      <c r="C51" s="182"/>
      <c r="D51" s="182"/>
      <c r="E51" s="183"/>
      <c r="F51" s="74">
        <v>0</v>
      </c>
      <c r="G51" s="5">
        <v>0</v>
      </c>
      <c r="H51" s="75">
        <f t="shared" si="1"/>
        <v>0</v>
      </c>
    </row>
    <row r="52" spans="1:9">
      <c r="B52" s="181"/>
      <c r="C52" s="182"/>
      <c r="D52" s="182"/>
      <c r="E52" s="183"/>
      <c r="F52" s="74">
        <v>0</v>
      </c>
      <c r="G52" s="5">
        <v>0</v>
      </c>
      <c r="H52" s="75">
        <f t="shared" si="1"/>
        <v>0</v>
      </c>
    </row>
    <row r="53" spans="1:9">
      <c r="B53" s="181"/>
      <c r="C53" s="182"/>
      <c r="D53" s="182"/>
      <c r="E53" s="183"/>
      <c r="F53" s="74">
        <v>0</v>
      </c>
      <c r="G53" s="5">
        <v>0</v>
      </c>
      <c r="H53" s="75">
        <f t="shared" si="1"/>
        <v>0</v>
      </c>
    </row>
    <row r="54" spans="1:9">
      <c r="B54" s="181"/>
      <c r="C54" s="182"/>
      <c r="D54" s="182"/>
      <c r="E54" s="183"/>
      <c r="F54" s="74">
        <v>0</v>
      </c>
      <c r="G54" s="5">
        <v>0</v>
      </c>
      <c r="H54" s="75">
        <f t="shared" si="1"/>
        <v>0</v>
      </c>
    </row>
    <row r="55" spans="1:9">
      <c r="B55" s="181"/>
      <c r="C55" s="182"/>
      <c r="D55" s="182"/>
      <c r="E55" s="183"/>
      <c r="F55" s="74">
        <v>0</v>
      </c>
      <c r="G55" s="5">
        <v>0</v>
      </c>
      <c r="H55" s="75">
        <f t="shared" si="1"/>
        <v>0</v>
      </c>
    </row>
    <row r="56" spans="1:9">
      <c r="B56" s="181"/>
      <c r="C56" s="182"/>
      <c r="D56" s="182"/>
      <c r="E56" s="183"/>
      <c r="F56" s="74">
        <v>0</v>
      </c>
      <c r="G56" s="5">
        <v>0</v>
      </c>
      <c r="H56" s="75">
        <f t="shared" si="1"/>
        <v>0</v>
      </c>
    </row>
    <row r="57" spans="1:9" ht="15.75" thickBot="1">
      <c r="B57" s="181"/>
      <c r="C57" s="182"/>
      <c r="D57" s="182"/>
      <c r="E57" s="183"/>
      <c r="F57" s="74">
        <v>0</v>
      </c>
      <c r="G57" s="5">
        <v>0</v>
      </c>
      <c r="H57" s="75">
        <f t="shared" si="1"/>
        <v>0</v>
      </c>
    </row>
    <row r="58" spans="1:9" ht="15.75" thickBot="1">
      <c r="B58" s="203" t="s">
        <v>18</v>
      </c>
      <c r="C58" s="204"/>
      <c r="D58" s="204"/>
      <c r="E58" s="205"/>
      <c r="F58" s="107"/>
      <c r="G58" s="108"/>
      <c r="H58" s="109">
        <f>SUM(H41:H57)</f>
        <v>0</v>
      </c>
    </row>
    <row r="59" spans="1:9" ht="15.75" thickBot="1">
      <c r="B59" s="84"/>
      <c r="C59" s="84"/>
      <c r="D59" s="84"/>
      <c r="E59" s="84"/>
      <c r="F59" s="110"/>
      <c r="G59" s="110"/>
      <c r="H59" s="110"/>
      <c r="I59" s="3"/>
    </row>
    <row r="60" spans="1:9" ht="15.75" thickBot="1">
      <c r="A60" s="55" t="s">
        <v>19</v>
      </c>
      <c r="B60" s="188" t="s">
        <v>121</v>
      </c>
      <c r="C60" s="188"/>
      <c r="D60" s="188"/>
      <c r="E60" s="188"/>
      <c r="F60" s="94"/>
      <c r="G60" s="94"/>
      <c r="H60" s="95"/>
    </row>
    <row r="61" spans="1:9">
      <c r="B61" s="206"/>
      <c r="C61" s="207"/>
      <c r="D61" s="207"/>
      <c r="E61" s="207"/>
      <c r="F61" s="208"/>
      <c r="G61" s="24"/>
      <c r="H61" s="85">
        <f>+G61*$H$60</f>
        <v>0</v>
      </c>
    </row>
    <row r="62" spans="1:9" ht="15.75" thickBot="1">
      <c r="B62" s="200" t="s">
        <v>20</v>
      </c>
      <c r="C62" s="201"/>
      <c r="D62" s="201"/>
      <c r="E62" s="201"/>
      <c r="F62" s="202"/>
      <c r="G62" s="5"/>
      <c r="H62" s="86"/>
    </row>
    <row r="63" spans="1:9" ht="15.75" thickBot="1">
      <c r="B63" s="197" t="s">
        <v>14</v>
      </c>
      <c r="C63" s="198"/>
      <c r="D63" s="198"/>
      <c r="E63" s="198"/>
      <c r="F63" s="199"/>
      <c r="G63" s="111"/>
      <c r="H63" s="137">
        <f>SUM(H61:H62)</f>
        <v>0</v>
      </c>
    </row>
    <row r="64" spans="1:9" ht="15.75" thickBot="1">
      <c r="B64" s="84"/>
      <c r="C64" s="84"/>
      <c r="D64" s="84"/>
      <c r="E64" s="84"/>
      <c r="F64" s="110"/>
      <c r="G64" s="110"/>
      <c r="H64" s="110"/>
      <c r="I64" s="3"/>
    </row>
    <row r="65" spans="1:9" ht="15.75" thickBot="1">
      <c r="A65" s="55" t="s">
        <v>21</v>
      </c>
      <c r="B65" s="188" t="s">
        <v>130</v>
      </c>
      <c r="C65" s="188"/>
      <c r="D65" s="188"/>
      <c r="E65" s="188"/>
      <c r="F65" s="148" t="s">
        <v>22</v>
      </c>
      <c r="G65" s="113" t="str">
        <f>IF(F65="EPA","0%", IF(F65= "PRODUCTO SANITARIO","0%","7,50%"))</f>
        <v>7,50%</v>
      </c>
      <c r="H65" s="114">
        <f>(H9)*G65</f>
        <v>0</v>
      </c>
      <c r="I65" s="169"/>
    </row>
    <row r="66" spans="1:9" ht="15.75" thickBot="1">
      <c r="B66" s="87"/>
      <c r="C66" s="71"/>
      <c r="D66" s="71"/>
      <c r="E66" s="71"/>
      <c r="F66" s="71"/>
      <c r="G66" s="71"/>
      <c r="H66" s="71"/>
    </row>
    <row r="67" spans="1:9" ht="15.75" thickBot="1">
      <c r="A67" s="55" t="s">
        <v>23</v>
      </c>
      <c r="B67" s="188" t="s">
        <v>123</v>
      </c>
      <c r="C67" s="188"/>
      <c r="D67" s="188"/>
      <c r="E67" s="188"/>
      <c r="F67" s="94" t="s">
        <v>22</v>
      </c>
      <c r="G67" s="115" t="str">
        <f>IF(F67="FASE I-II","20%", IF(F67= "PRODUCTO SANITARIO","20%","30%"))</f>
        <v>20%</v>
      </c>
      <c r="H67" s="114">
        <f>H9*G67</f>
        <v>0</v>
      </c>
      <c r="I67" s="169"/>
    </row>
    <row r="68" spans="1:9" s="54" customFormat="1" ht="15.75" thickBot="1">
      <c r="A68" s="56"/>
      <c r="B68" s="116"/>
      <c r="C68" s="116"/>
      <c r="D68" s="116"/>
      <c r="E68" s="116"/>
      <c r="F68" s="104"/>
      <c r="G68" s="117"/>
      <c r="H68" s="104"/>
    </row>
    <row r="69" spans="1:9" ht="15.75" thickBot="1">
      <c r="A69" s="55" t="s">
        <v>24</v>
      </c>
      <c r="B69" s="188" t="s">
        <v>97</v>
      </c>
      <c r="C69" s="188"/>
      <c r="D69" s="188"/>
      <c r="E69" s="188"/>
      <c r="F69" s="94"/>
      <c r="G69" s="119">
        <v>0.08</v>
      </c>
      <c r="H69" s="114">
        <f>H9*G69</f>
        <v>0</v>
      </c>
    </row>
    <row r="70" spans="1:9" ht="15.75" thickBot="1">
      <c r="B70" s="71"/>
      <c r="C70" s="71"/>
      <c r="D70" s="71"/>
      <c r="E70" s="71"/>
      <c r="F70" s="71"/>
      <c r="G70" s="71"/>
      <c r="H70" s="71"/>
    </row>
    <row r="71" spans="1:9" ht="15.75" thickBot="1">
      <c r="A71" s="55" t="s">
        <v>7</v>
      </c>
      <c r="B71" s="188" t="s">
        <v>96</v>
      </c>
      <c r="C71" s="188"/>
      <c r="D71" s="188"/>
      <c r="E71" s="188"/>
      <c r="F71" s="94"/>
      <c r="G71" s="94"/>
      <c r="H71" s="95"/>
    </row>
    <row r="72" spans="1:9" ht="15.75" thickBot="1">
      <c r="B72" s="120"/>
      <c r="C72" s="120"/>
      <c r="D72" s="120"/>
      <c r="E72" s="120"/>
      <c r="F72" s="121"/>
      <c r="G72" s="121"/>
      <c r="H72" s="121"/>
    </row>
    <row r="73" spans="1:9" ht="15.75" thickBot="1">
      <c r="B73" s="187" t="s">
        <v>12</v>
      </c>
      <c r="C73" s="188"/>
      <c r="D73" s="188"/>
      <c r="E73" s="189"/>
      <c r="F73" s="122" t="s">
        <v>13</v>
      </c>
      <c r="G73" s="96" t="s">
        <v>3</v>
      </c>
      <c r="H73" s="96" t="s">
        <v>25</v>
      </c>
    </row>
    <row r="74" spans="1:9" ht="15.75" thickBot="1">
      <c r="B74" s="184" t="s">
        <v>135</v>
      </c>
      <c r="C74" s="185"/>
      <c r="D74" s="185"/>
      <c r="E74" s="185"/>
      <c r="F74" s="88">
        <v>0</v>
      </c>
      <c r="G74" s="7">
        <v>0</v>
      </c>
      <c r="H74" s="73">
        <f>F74*G74</f>
        <v>0</v>
      </c>
    </row>
    <row r="75" spans="1:9" ht="15.75" thickBot="1">
      <c r="B75" s="180"/>
      <c r="F75" s="89">
        <v>0</v>
      </c>
      <c r="G75" s="8">
        <v>0</v>
      </c>
      <c r="H75" s="73">
        <f t="shared" ref="H75:H78" si="2">F75*G75</f>
        <v>0</v>
      </c>
    </row>
    <row r="76" spans="1:9" ht="15.75" thickBot="1">
      <c r="B76" s="97"/>
      <c r="C76" s="98"/>
      <c r="D76" s="98"/>
      <c r="E76" s="98"/>
      <c r="F76" s="89">
        <v>0</v>
      </c>
      <c r="G76" s="8">
        <v>0</v>
      </c>
      <c r="H76" s="73">
        <f t="shared" si="2"/>
        <v>0</v>
      </c>
    </row>
    <row r="77" spans="1:9" ht="15.75" thickBot="1">
      <c r="B77" s="97"/>
      <c r="C77" s="98"/>
      <c r="D77" s="98"/>
      <c r="E77" s="98"/>
      <c r="F77" s="89">
        <v>0</v>
      </c>
      <c r="G77" s="8">
        <v>0</v>
      </c>
      <c r="H77" s="73">
        <f t="shared" si="2"/>
        <v>0</v>
      </c>
    </row>
    <row r="78" spans="1:9" ht="15.75" thickBot="1">
      <c r="B78" s="192"/>
      <c r="C78" s="193"/>
      <c r="D78" s="193"/>
      <c r="E78" s="193"/>
      <c r="F78" s="91">
        <v>0</v>
      </c>
      <c r="G78" s="9">
        <v>0</v>
      </c>
      <c r="H78" s="73">
        <f t="shared" si="2"/>
        <v>0</v>
      </c>
    </row>
    <row r="79" spans="1:9" ht="15.75" thickBot="1">
      <c r="B79" s="194" t="s">
        <v>26</v>
      </c>
      <c r="C79" s="195"/>
      <c r="D79" s="195"/>
      <c r="E79" s="195"/>
      <c r="F79" s="196"/>
      <c r="G79" s="190">
        <f>SUM(H74:H78)</f>
        <v>0</v>
      </c>
      <c r="H79" s="191"/>
    </row>
    <row r="80" spans="1:9" ht="15.75" thickBot="1">
      <c r="B80" s="71"/>
      <c r="C80" s="71"/>
      <c r="D80" s="71"/>
      <c r="E80" s="71"/>
      <c r="F80" s="80"/>
      <c r="G80" s="80"/>
      <c r="H80" s="80"/>
    </row>
    <row r="81" spans="1:8" ht="15.75" thickBot="1">
      <c r="A81" s="55" t="s">
        <v>27</v>
      </c>
      <c r="B81" s="188" t="s">
        <v>122</v>
      </c>
      <c r="C81" s="188"/>
      <c r="D81" s="188"/>
      <c r="E81" s="188"/>
      <c r="F81" s="94"/>
      <c r="G81" s="119">
        <v>0.1</v>
      </c>
      <c r="H81" s="123">
        <f>G79*G81</f>
        <v>0</v>
      </c>
    </row>
    <row r="82" spans="1:8" s="4" customFormat="1" ht="15.75" thickBot="1">
      <c r="A82" s="57"/>
      <c r="B82" s="127"/>
      <c r="C82" s="127"/>
      <c r="D82" s="127"/>
      <c r="E82" s="127"/>
      <c r="F82" s="128"/>
      <c r="G82" s="129"/>
      <c r="H82" s="128"/>
    </row>
    <row r="83" spans="1:8" ht="15.75" thickBot="1">
      <c r="A83" s="55"/>
      <c r="B83" s="188" t="s">
        <v>28</v>
      </c>
      <c r="C83" s="188"/>
      <c r="D83" s="188"/>
      <c r="E83" s="188"/>
      <c r="F83" s="94"/>
      <c r="G83" s="94"/>
      <c r="H83" s="95"/>
    </row>
    <row r="84" spans="1:8" s="4" customFormat="1">
      <c r="A84" s="10"/>
      <c r="B84" s="169" t="s">
        <v>125</v>
      </c>
      <c r="C84" s="127"/>
      <c r="D84" s="127"/>
      <c r="E84" s="127"/>
      <c r="F84" s="128"/>
      <c r="G84" s="129"/>
      <c r="H84" s="130"/>
    </row>
    <row r="85" spans="1:8" s="4" customFormat="1">
      <c r="A85" s="10"/>
      <c r="B85" s="127"/>
      <c r="C85" s="127"/>
      <c r="D85" s="127"/>
      <c r="E85" s="127"/>
      <c r="F85" s="128"/>
      <c r="G85" s="129"/>
      <c r="H85" s="130"/>
    </row>
    <row r="86" spans="1:8" s="4" customFormat="1">
      <c r="A86" s="10"/>
      <c r="B86" s="127"/>
      <c r="C86" s="127"/>
      <c r="D86" s="127"/>
      <c r="E86" s="127"/>
      <c r="F86" s="128"/>
      <c r="G86" s="129"/>
      <c r="H86" s="130"/>
    </row>
    <row r="87" spans="1:8" s="4" customFormat="1">
      <c r="A87" s="10"/>
      <c r="B87" s="127"/>
      <c r="C87" s="127"/>
      <c r="D87" s="127"/>
      <c r="E87" s="127"/>
      <c r="F87" s="128"/>
      <c r="G87" s="129"/>
      <c r="H87" s="130"/>
    </row>
    <row r="88" spans="1:8" s="4" customFormat="1">
      <c r="A88" s="10"/>
      <c r="B88" s="127"/>
      <c r="C88" s="127"/>
      <c r="D88" s="127"/>
      <c r="E88" s="127"/>
      <c r="F88" s="128"/>
      <c r="G88" s="129"/>
      <c r="H88" s="130"/>
    </row>
    <row r="89" spans="1:8" s="4" customFormat="1">
      <c r="A89" s="10"/>
      <c r="B89" s="127"/>
      <c r="C89" s="127"/>
      <c r="D89" s="127"/>
      <c r="E89" s="127"/>
      <c r="F89" s="128"/>
      <c r="G89" s="129"/>
      <c r="H89" s="130"/>
    </row>
    <row r="90" spans="1:8" s="4" customFormat="1">
      <c r="A90" s="10"/>
      <c r="B90" s="127"/>
      <c r="C90" s="127"/>
      <c r="D90" s="127"/>
      <c r="E90" s="127"/>
      <c r="F90" s="128"/>
      <c r="G90" s="129"/>
      <c r="H90" s="130"/>
    </row>
    <row r="91" spans="1:8" ht="15.75" thickBot="1">
      <c r="A91" s="11"/>
      <c r="B91" s="131"/>
      <c r="C91" s="131"/>
      <c r="D91" s="131"/>
      <c r="E91" s="131"/>
      <c r="F91" s="131"/>
      <c r="G91" s="132"/>
      <c r="H91" s="133"/>
    </row>
    <row r="92" spans="1:8">
      <c r="B92" s="3" t="s">
        <v>118</v>
      </c>
      <c r="C92" s="93"/>
      <c r="D92" s="93"/>
      <c r="E92" s="93"/>
      <c r="F92" s="93"/>
      <c r="G92" s="93"/>
      <c r="H92" s="93"/>
    </row>
    <row r="93" spans="1:8">
      <c r="B93" s="3"/>
      <c r="C93" s="93"/>
      <c r="D93" s="93"/>
      <c r="E93" s="93"/>
      <c r="F93" s="93"/>
      <c r="G93" s="93"/>
      <c r="H93" s="93"/>
    </row>
    <row r="94" spans="1:8">
      <c r="B94" s="118" t="s">
        <v>29</v>
      </c>
      <c r="C94" s="134" t="s">
        <v>30</v>
      </c>
      <c r="D94" s="134"/>
      <c r="E94" s="134" t="s">
        <v>98</v>
      </c>
      <c r="F94" s="2" t="s">
        <v>110</v>
      </c>
      <c r="G94" s="118" t="s">
        <v>109</v>
      </c>
      <c r="H94" s="71"/>
    </row>
    <row r="95" spans="1:8">
      <c r="B95" s="71"/>
      <c r="C95" s="71"/>
      <c r="D95" s="71"/>
      <c r="E95" s="149"/>
      <c r="G95" s="71"/>
      <c r="H95" s="71"/>
    </row>
    <row r="96" spans="1:8">
      <c r="B96" s="71"/>
      <c r="C96" s="71"/>
      <c r="D96" s="71"/>
      <c r="E96" s="149"/>
      <c r="G96" s="71"/>
      <c r="H96" s="71"/>
    </row>
    <row r="97" spans="2:8">
      <c r="B97" s="71"/>
      <c r="C97" s="71"/>
      <c r="D97" s="71"/>
      <c r="E97" s="149" t="s">
        <v>99</v>
      </c>
      <c r="F97" s="149" t="s">
        <v>111</v>
      </c>
      <c r="G97" s="149" t="s">
        <v>100</v>
      </c>
      <c r="H97" s="71"/>
    </row>
    <row r="98" spans="2:8">
      <c r="B98" s="149" t="s">
        <v>31</v>
      </c>
      <c r="C98" s="149" t="s">
        <v>31</v>
      </c>
      <c r="D98" s="149"/>
      <c r="E98" s="149" t="s">
        <v>31</v>
      </c>
      <c r="F98" s="149" t="s">
        <v>31</v>
      </c>
      <c r="G98" s="149" t="s">
        <v>31</v>
      </c>
      <c r="H98" s="71"/>
    </row>
    <row r="99" spans="2:8">
      <c r="C99" s="71"/>
      <c r="D99" s="71"/>
      <c r="E99" s="71"/>
      <c r="F99" s="71"/>
      <c r="G99" s="71"/>
      <c r="H99" s="71"/>
    </row>
    <row r="101" spans="2:8">
      <c r="B101" s="118" t="s">
        <v>92</v>
      </c>
    </row>
  </sheetData>
  <sheetProtection password="CC7F" sheet="1" objects="1" scenarios="1" formatCells="0" formatColumns="0" formatRows="0" insertColumns="0" insertRows="0" deleteColumns="0" deleteRows="0" sort="0" autoFilter="0"/>
  <mergeCells count="58">
    <mergeCell ref="B1:H1"/>
    <mergeCell ref="A2:H2"/>
    <mergeCell ref="A7:B8"/>
    <mergeCell ref="C7:D8"/>
    <mergeCell ref="C9:D9"/>
    <mergeCell ref="B27:E27"/>
    <mergeCell ref="B28:E28"/>
    <mergeCell ref="B29:E29"/>
    <mergeCell ref="F13:G13"/>
    <mergeCell ref="B21:E21"/>
    <mergeCell ref="C10:D10"/>
    <mergeCell ref="B23:E23"/>
    <mergeCell ref="B24:E24"/>
    <mergeCell ref="B25:E25"/>
    <mergeCell ref="B26:E26"/>
    <mergeCell ref="C11:D11"/>
    <mergeCell ref="C12:D12"/>
    <mergeCell ref="B22:E22"/>
    <mergeCell ref="B83:E83"/>
    <mergeCell ref="B78:E78"/>
    <mergeCell ref="B79:F79"/>
    <mergeCell ref="B74:E74"/>
    <mergeCell ref="B51:E51"/>
    <mergeCell ref="B52:E52"/>
    <mergeCell ref="B53:E53"/>
    <mergeCell ref="B63:F63"/>
    <mergeCell ref="B62:F62"/>
    <mergeCell ref="B54:E54"/>
    <mergeCell ref="B55:E55"/>
    <mergeCell ref="B56:E56"/>
    <mergeCell ref="B57:E57"/>
    <mergeCell ref="B58:E58"/>
    <mergeCell ref="B60:E60"/>
    <mergeCell ref="B61:F61"/>
    <mergeCell ref="G79:H79"/>
    <mergeCell ref="B81:E81"/>
    <mergeCell ref="B73:E73"/>
    <mergeCell ref="B65:E65"/>
    <mergeCell ref="B67:E67"/>
    <mergeCell ref="B69:E69"/>
    <mergeCell ref="B71:E71"/>
    <mergeCell ref="B49:E49"/>
    <mergeCell ref="B50:E50"/>
    <mergeCell ref="B32:E32"/>
    <mergeCell ref="B33:E33"/>
    <mergeCell ref="B34:E34"/>
    <mergeCell ref="B45:E45"/>
    <mergeCell ref="B46:E46"/>
    <mergeCell ref="B48:E48"/>
    <mergeCell ref="B40:E40"/>
    <mergeCell ref="B35:E35"/>
    <mergeCell ref="B30:E30"/>
    <mergeCell ref="B31:E31"/>
    <mergeCell ref="B41:E41"/>
    <mergeCell ref="B47:E47"/>
    <mergeCell ref="B42:E42"/>
    <mergeCell ref="B43:E43"/>
    <mergeCell ref="B44:E44"/>
  </mergeCells>
  <dataValidations disablePrompts="1" count="1">
    <dataValidation type="list" allowBlank="1" showInputMessage="1" showErrorMessage="1" sqref="F67:F68 F4 F65">
      <formula1>FASES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view="pageLayout" zoomScale="90" zoomScaleNormal="100" zoomScalePageLayoutView="90" workbookViewId="0">
      <selection activeCell="H15" sqref="H15"/>
    </sheetView>
  </sheetViews>
  <sheetFormatPr baseColWidth="10" defaultRowHeight="15"/>
  <cols>
    <col min="1" max="1" width="4.5703125" style="1" customWidth="1"/>
    <col min="2" max="2" width="41" style="2" customWidth="1"/>
    <col min="3" max="3" width="11.42578125" style="2"/>
    <col min="4" max="4" width="18.42578125" style="2" customWidth="1"/>
    <col min="5" max="5" width="27.5703125" style="2" bestFit="1" customWidth="1"/>
    <col min="6" max="6" width="30.5703125" style="2" customWidth="1"/>
    <col min="7" max="7" width="25.42578125" style="2" customWidth="1"/>
    <col min="8" max="8" width="16" style="2" bestFit="1" customWidth="1"/>
    <col min="9" max="16384" width="11.42578125" style="2"/>
  </cols>
  <sheetData>
    <row r="1" spans="1:8" ht="16.5" thickBot="1">
      <c r="B1" s="213"/>
      <c r="C1" s="213"/>
      <c r="D1" s="213"/>
      <c r="E1" s="213"/>
      <c r="F1" s="213"/>
      <c r="G1" s="213"/>
      <c r="H1" s="213"/>
    </row>
    <row r="2" spans="1:8" ht="19.5" thickBot="1">
      <c r="A2" s="214" t="s">
        <v>119</v>
      </c>
      <c r="B2" s="215"/>
      <c r="C2" s="215"/>
      <c r="D2" s="215"/>
      <c r="E2" s="215"/>
      <c r="F2" s="215"/>
      <c r="G2" s="215"/>
      <c r="H2" s="216"/>
    </row>
    <row r="3" spans="1:8" s="54" customFormat="1" ht="18.75" thickBot="1">
      <c r="A3" s="59"/>
      <c r="B3" s="59"/>
      <c r="C3" s="59"/>
      <c r="D3" s="60" t="s">
        <v>86</v>
      </c>
      <c r="E3" s="59"/>
      <c r="F3" s="59"/>
      <c r="G3" s="59"/>
      <c r="H3" s="59"/>
    </row>
    <row r="4" spans="1:8" s="54" customFormat="1" ht="18.75" thickBot="1">
      <c r="A4" s="59"/>
      <c r="B4" s="59"/>
      <c r="C4" s="59"/>
      <c r="D4" s="59"/>
      <c r="E4" s="58" t="s">
        <v>80</v>
      </c>
      <c r="F4" s="70" t="s">
        <v>81</v>
      </c>
      <c r="G4" s="64" t="str">
        <f>IF(F4="PHASE I-II","1,355",IF(F4="PHASE III","1,455",IF(F4="MEDICAL DEVICE","1,28",IF(F4="PHASE IV","1,455","1,38"))))</f>
        <v>1,355</v>
      </c>
      <c r="H4" s="59"/>
    </row>
    <row r="5" spans="1:8" s="54" customFormat="1" ht="18">
      <c r="A5" s="59"/>
      <c r="B5" s="59"/>
      <c r="C5" s="59"/>
      <c r="D5" s="59"/>
      <c r="E5" s="59"/>
      <c r="F5" s="59"/>
      <c r="G5" s="59"/>
      <c r="H5" s="59"/>
    </row>
    <row r="6" spans="1:8" s="54" customFormat="1" ht="18.75" thickBot="1">
      <c r="A6" s="59"/>
      <c r="B6" s="59"/>
      <c r="C6" s="59"/>
      <c r="D6" s="59"/>
      <c r="E6" s="59"/>
      <c r="F6" s="59"/>
      <c r="G6" s="59"/>
      <c r="H6" s="59"/>
    </row>
    <row r="7" spans="1:8" ht="15.75" thickBot="1">
      <c r="A7" s="217" t="s">
        <v>36</v>
      </c>
      <c r="B7" s="232"/>
      <c r="C7" s="221"/>
      <c r="D7" s="222"/>
      <c r="E7" s="3"/>
      <c r="F7" s="142" t="s">
        <v>56</v>
      </c>
      <c r="G7" s="147"/>
      <c r="H7" s="144" t="s">
        <v>46</v>
      </c>
    </row>
    <row r="8" spans="1:8">
      <c r="A8" s="219"/>
      <c r="B8" s="233"/>
      <c r="C8" s="223"/>
      <c r="D8" s="224"/>
      <c r="E8" s="63"/>
      <c r="F8" s="30"/>
      <c r="G8" s="3"/>
      <c r="H8" s="31"/>
    </row>
    <row r="9" spans="1:8">
      <c r="A9" s="138" t="s">
        <v>37</v>
      </c>
      <c r="B9" s="145"/>
      <c r="C9" s="209"/>
      <c r="D9" s="210"/>
      <c r="E9" s="63"/>
      <c r="F9" s="67" t="s">
        <v>133</v>
      </c>
      <c r="G9" s="68" t="s">
        <v>89</v>
      </c>
      <c r="H9" s="66">
        <f>(H13/G4)</f>
        <v>0</v>
      </c>
    </row>
    <row r="10" spans="1:8">
      <c r="A10" s="138" t="s">
        <v>38</v>
      </c>
      <c r="B10" s="145"/>
      <c r="C10" s="209"/>
      <c r="D10" s="210"/>
      <c r="E10" s="63"/>
      <c r="F10" s="67" t="s">
        <v>39</v>
      </c>
      <c r="G10" s="68" t="s">
        <v>21</v>
      </c>
      <c r="H10" s="66">
        <f>+H65</f>
        <v>0</v>
      </c>
    </row>
    <row r="11" spans="1:8">
      <c r="A11" s="138" t="s">
        <v>40</v>
      </c>
      <c r="B11" s="145"/>
      <c r="C11" s="209"/>
      <c r="D11" s="210"/>
      <c r="E11" s="63"/>
      <c r="F11" s="69" t="s">
        <v>43</v>
      </c>
      <c r="G11" s="68" t="s">
        <v>91</v>
      </c>
      <c r="H11" s="66">
        <f>+H67+H69</f>
        <v>0</v>
      </c>
    </row>
    <row r="12" spans="1:8" ht="15.75" thickBot="1">
      <c r="A12" s="138" t="s">
        <v>41</v>
      </c>
      <c r="B12" s="145"/>
      <c r="C12" s="209"/>
      <c r="D12" s="210"/>
      <c r="E12" s="63"/>
      <c r="F12" s="30"/>
      <c r="G12" s="3"/>
      <c r="H12" s="31"/>
    </row>
    <row r="13" spans="1:8" ht="15.75" thickBot="1">
      <c r="A13" s="140" t="s">
        <v>42</v>
      </c>
      <c r="B13" s="146"/>
      <c r="C13" s="49"/>
      <c r="D13" s="12"/>
      <c r="E13" s="63"/>
      <c r="F13" s="211" t="s">
        <v>114</v>
      </c>
      <c r="G13" s="212"/>
      <c r="H13" s="178">
        <v>0</v>
      </c>
    </row>
    <row r="14" spans="1:8" ht="15.75" thickBot="1">
      <c r="A14" s="61"/>
      <c r="B14" s="3"/>
      <c r="C14" s="3"/>
      <c r="D14" s="4"/>
      <c r="E14" s="62"/>
      <c r="F14" s="151" t="s">
        <v>93</v>
      </c>
      <c r="G14" s="159" t="s">
        <v>90</v>
      </c>
      <c r="H14" s="177">
        <f>G79+H81</f>
        <v>0</v>
      </c>
    </row>
    <row r="15" spans="1:8" ht="18.75" customHeight="1">
      <c r="A15" s="61"/>
      <c r="B15" s="3"/>
      <c r="C15" s="3"/>
      <c r="D15" s="4"/>
      <c r="E15" s="62"/>
      <c r="F15" s="170" t="s">
        <v>108</v>
      </c>
      <c r="G15" s="171"/>
      <c r="H15" s="160">
        <v>3000</v>
      </c>
    </row>
    <row r="16" spans="1:8" ht="15.75" thickBot="1">
      <c r="A16" s="61"/>
      <c r="B16" s="3"/>
      <c r="C16" s="3"/>
      <c r="D16" s="4"/>
      <c r="E16" s="62"/>
      <c r="F16" s="172" t="s">
        <v>116</v>
      </c>
      <c r="G16" s="173"/>
      <c r="H16" s="161"/>
    </row>
    <row r="18" spans="1:8" ht="15.75" thickBot="1"/>
    <row r="19" spans="1:8" ht="15.75" thickBot="1">
      <c r="A19" s="55" t="s">
        <v>11</v>
      </c>
      <c r="B19" s="94" t="s">
        <v>101</v>
      </c>
      <c r="C19" s="94"/>
      <c r="D19" s="94"/>
      <c r="E19" s="94"/>
      <c r="F19" s="94"/>
      <c r="G19" s="94"/>
      <c r="H19" s="95"/>
    </row>
    <row r="20" spans="1:8" ht="15.75" thickBot="1">
      <c r="B20" s="71"/>
      <c r="C20" s="71"/>
      <c r="D20" s="71"/>
      <c r="E20" s="71"/>
      <c r="F20" s="71"/>
      <c r="G20" s="71"/>
      <c r="H20" s="71"/>
    </row>
    <row r="21" spans="1:8" ht="15.75" thickBot="1">
      <c r="B21" s="187" t="s">
        <v>44</v>
      </c>
      <c r="C21" s="188"/>
      <c r="D21" s="188"/>
      <c r="E21" s="189"/>
      <c r="F21" s="96" t="s">
        <v>45</v>
      </c>
      <c r="G21" s="96" t="s">
        <v>46</v>
      </c>
      <c r="H21" s="96" t="s">
        <v>14</v>
      </c>
    </row>
    <row r="22" spans="1:8">
      <c r="B22" s="184"/>
      <c r="C22" s="185"/>
      <c r="D22" s="185"/>
      <c r="E22" s="186"/>
      <c r="F22" s="72">
        <v>0</v>
      </c>
      <c r="G22" s="163">
        <v>0</v>
      </c>
      <c r="H22" s="167">
        <f t="shared" ref="H22:H35" si="0">+F22*G22</f>
        <v>0</v>
      </c>
    </row>
    <row r="23" spans="1:8">
      <c r="B23" s="181"/>
      <c r="C23" s="182"/>
      <c r="D23" s="182"/>
      <c r="E23" s="183"/>
      <c r="F23" s="74">
        <v>0</v>
      </c>
      <c r="G23" s="164">
        <v>0</v>
      </c>
      <c r="H23" s="90">
        <f t="shared" si="0"/>
        <v>0</v>
      </c>
    </row>
    <row r="24" spans="1:8">
      <c r="B24" s="181"/>
      <c r="C24" s="182"/>
      <c r="D24" s="182"/>
      <c r="E24" s="183"/>
      <c r="F24" s="74">
        <v>0</v>
      </c>
      <c r="G24" s="164">
        <v>0</v>
      </c>
      <c r="H24" s="90">
        <f t="shared" si="0"/>
        <v>0</v>
      </c>
    </row>
    <row r="25" spans="1:8">
      <c r="B25" s="181"/>
      <c r="C25" s="182"/>
      <c r="D25" s="182"/>
      <c r="E25" s="183"/>
      <c r="F25" s="74">
        <v>0</v>
      </c>
      <c r="G25" s="164">
        <v>0</v>
      </c>
      <c r="H25" s="90">
        <f t="shared" si="0"/>
        <v>0</v>
      </c>
    </row>
    <row r="26" spans="1:8">
      <c r="B26" s="97"/>
      <c r="C26" s="98"/>
      <c r="D26" s="98"/>
      <c r="E26" s="99"/>
      <c r="F26" s="74">
        <v>0</v>
      </c>
      <c r="G26" s="164">
        <v>0</v>
      </c>
      <c r="H26" s="90">
        <f t="shared" si="0"/>
        <v>0</v>
      </c>
    </row>
    <row r="27" spans="1:8">
      <c r="B27" s="97"/>
      <c r="C27" s="98"/>
      <c r="D27" s="98"/>
      <c r="E27" s="99"/>
      <c r="F27" s="74">
        <v>0</v>
      </c>
      <c r="G27" s="164">
        <v>0</v>
      </c>
      <c r="H27" s="90">
        <f t="shared" si="0"/>
        <v>0</v>
      </c>
    </row>
    <row r="28" spans="1:8">
      <c r="B28" s="97"/>
      <c r="C28" s="98"/>
      <c r="D28" s="98"/>
      <c r="E28" s="99"/>
      <c r="F28" s="74">
        <v>0</v>
      </c>
      <c r="G28" s="164">
        <v>0</v>
      </c>
      <c r="H28" s="90">
        <f t="shared" si="0"/>
        <v>0</v>
      </c>
    </row>
    <row r="29" spans="1:8">
      <c r="B29" s="97"/>
      <c r="C29" s="98"/>
      <c r="D29" s="98"/>
      <c r="E29" s="99"/>
      <c r="F29" s="74">
        <v>0</v>
      </c>
      <c r="G29" s="164">
        <v>0</v>
      </c>
      <c r="H29" s="90">
        <f t="shared" si="0"/>
        <v>0</v>
      </c>
    </row>
    <row r="30" spans="1:8">
      <c r="B30" s="97"/>
      <c r="C30" s="98"/>
      <c r="D30" s="98"/>
      <c r="E30" s="99"/>
      <c r="F30" s="74">
        <v>0</v>
      </c>
      <c r="G30" s="164">
        <v>0</v>
      </c>
      <c r="H30" s="90">
        <f t="shared" si="0"/>
        <v>0</v>
      </c>
    </row>
    <row r="31" spans="1:8">
      <c r="B31" s="97"/>
      <c r="C31" s="98"/>
      <c r="D31" s="98"/>
      <c r="E31" s="99"/>
      <c r="F31" s="74">
        <v>0</v>
      </c>
      <c r="G31" s="164">
        <v>0</v>
      </c>
      <c r="H31" s="90">
        <f t="shared" si="0"/>
        <v>0</v>
      </c>
    </row>
    <row r="32" spans="1:8">
      <c r="B32" s="97"/>
      <c r="C32" s="98"/>
      <c r="D32" s="98"/>
      <c r="E32" s="99"/>
      <c r="F32" s="74">
        <v>0</v>
      </c>
      <c r="G32" s="164">
        <v>0</v>
      </c>
      <c r="H32" s="90">
        <f t="shared" si="0"/>
        <v>0</v>
      </c>
    </row>
    <row r="33" spans="1:8">
      <c r="B33" s="97"/>
      <c r="C33" s="98"/>
      <c r="D33" s="98"/>
      <c r="E33" s="99"/>
      <c r="F33" s="74">
        <v>0</v>
      </c>
      <c r="G33" s="164">
        <v>0</v>
      </c>
      <c r="H33" s="90">
        <f t="shared" si="0"/>
        <v>0</v>
      </c>
    </row>
    <row r="34" spans="1:8">
      <c r="B34" s="181"/>
      <c r="C34" s="182"/>
      <c r="D34" s="182"/>
      <c r="E34" s="183"/>
      <c r="F34" s="74">
        <v>0</v>
      </c>
      <c r="G34" s="164">
        <v>0</v>
      </c>
      <c r="H34" s="90">
        <f t="shared" si="0"/>
        <v>0</v>
      </c>
    </row>
    <row r="35" spans="1:8" ht="15.75" thickBot="1">
      <c r="B35" s="225"/>
      <c r="C35" s="226"/>
      <c r="D35" s="226"/>
      <c r="E35" s="227"/>
      <c r="F35" s="76">
        <v>0</v>
      </c>
      <c r="G35" s="166">
        <v>0</v>
      </c>
      <c r="H35" s="168">
        <f t="shared" si="0"/>
        <v>0</v>
      </c>
    </row>
    <row r="36" spans="1:8" ht="15.75" thickBot="1">
      <c r="B36" s="100" t="s">
        <v>47</v>
      </c>
      <c r="C36" s="78"/>
      <c r="D36" s="78"/>
      <c r="E36" s="79"/>
      <c r="F36" s="101"/>
      <c r="G36" s="102"/>
      <c r="H36" s="103">
        <f>SUM(H22:H35)</f>
        <v>0</v>
      </c>
    </row>
    <row r="37" spans="1:8" ht="15.75" thickBot="1">
      <c r="B37" s="71"/>
      <c r="C37" s="71"/>
      <c r="D37" s="71"/>
      <c r="E37" s="71"/>
      <c r="F37" s="80"/>
      <c r="G37" s="80"/>
      <c r="H37" s="80"/>
    </row>
    <row r="38" spans="1:8" ht="15.75" thickBot="1">
      <c r="A38" s="55" t="s">
        <v>16</v>
      </c>
      <c r="B38" s="94" t="s">
        <v>131</v>
      </c>
      <c r="C38" s="94"/>
      <c r="D38" s="94"/>
      <c r="E38" s="94"/>
      <c r="F38" s="94"/>
      <c r="G38" s="94"/>
      <c r="H38" s="95"/>
    </row>
    <row r="39" spans="1:8" ht="15.75" thickBot="1">
      <c r="B39" s="104"/>
      <c r="C39" s="104"/>
      <c r="D39" s="104"/>
      <c r="E39" s="104"/>
      <c r="F39" s="104"/>
      <c r="G39" s="104"/>
      <c r="H39" s="104"/>
    </row>
    <row r="40" spans="1:8" ht="15.75" thickBot="1">
      <c r="B40" s="187" t="s">
        <v>44</v>
      </c>
      <c r="C40" s="188"/>
      <c r="D40" s="188"/>
      <c r="E40" s="189"/>
      <c r="F40" s="105" t="s">
        <v>48</v>
      </c>
      <c r="G40" s="162" t="s">
        <v>46</v>
      </c>
      <c r="H40" s="96" t="s">
        <v>14</v>
      </c>
    </row>
    <row r="41" spans="1:8">
      <c r="B41" s="184"/>
      <c r="C41" s="185"/>
      <c r="D41" s="185"/>
      <c r="E41" s="186"/>
      <c r="F41" s="81">
        <v>0</v>
      </c>
      <c r="G41" s="163">
        <v>0</v>
      </c>
      <c r="H41" s="165">
        <f t="shared" ref="H41:H57" si="1">+F41*G41</f>
        <v>0</v>
      </c>
    </row>
    <row r="42" spans="1:8">
      <c r="B42" s="181"/>
      <c r="C42" s="182"/>
      <c r="D42" s="182"/>
      <c r="E42" s="183"/>
      <c r="F42" s="82">
        <v>0</v>
      </c>
      <c r="G42" s="164">
        <v>0</v>
      </c>
      <c r="H42" s="8">
        <f t="shared" si="1"/>
        <v>0</v>
      </c>
    </row>
    <row r="43" spans="1:8">
      <c r="B43" s="181"/>
      <c r="C43" s="182"/>
      <c r="D43" s="182"/>
      <c r="E43" s="183"/>
      <c r="F43" s="83">
        <v>0</v>
      </c>
      <c r="G43" s="164">
        <v>0</v>
      </c>
      <c r="H43" s="8">
        <f t="shared" si="1"/>
        <v>0</v>
      </c>
    </row>
    <row r="44" spans="1:8">
      <c r="B44" s="181"/>
      <c r="C44" s="182"/>
      <c r="D44" s="182"/>
      <c r="E44" s="183"/>
      <c r="F44" s="83">
        <v>0</v>
      </c>
      <c r="G44" s="164">
        <v>0</v>
      </c>
      <c r="H44" s="8">
        <f t="shared" si="1"/>
        <v>0</v>
      </c>
    </row>
    <row r="45" spans="1:8">
      <c r="B45" s="181"/>
      <c r="C45" s="182"/>
      <c r="D45" s="182"/>
      <c r="E45" s="183"/>
      <c r="F45" s="83">
        <v>0</v>
      </c>
      <c r="G45" s="164">
        <v>0</v>
      </c>
      <c r="H45" s="8">
        <f t="shared" si="1"/>
        <v>0</v>
      </c>
    </row>
    <row r="46" spans="1:8">
      <c r="B46" s="181"/>
      <c r="C46" s="182"/>
      <c r="D46" s="182"/>
      <c r="E46" s="183"/>
      <c r="F46" s="83">
        <v>0</v>
      </c>
      <c r="G46" s="164">
        <v>0</v>
      </c>
      <c r="H46" s="8">
        <f t="shared" si="1"/>
        <v>0</v>
      </c>
    </row>
    <row r="47" spans="1:8">
      <c r="B47" s="181"/>
      <c r="C47" s="182"/>
      <c r="D47" s="182"/>
      <c r="E47" s="183"/>
      <c r="F47" s="83">
        <v>0</v>
      </c>
      <c r="G47" s="164">
        <v>0</v>
      </c>
      <c r="H47" s="8">
        <f t="shared" si="1"/>
        <v>0</v>
      </c>
    </row>
    <row r="48" spans="1:8">
      <c r="B48" s="181"/>
      <c r="C48" s="182"/>
      <c r="D48" s="182"/>
      <c r="E48" s="183"/>
      <c r="F48" s="83">
        <v>0</v>
      </c>
      <c r="G48" s="164">
        <v>0</v>
      </c>
      <c r="H48" s="8">
        <f t="shared" si="1"/>
        <v>0</v>
      </c>
    </row>
    <row r="49" spans="1:9">
      <c r="B49" s="181"/>
      <c r="C49" s="182"/>
      <c r="D49" s="182"/>
      <c r="E49" s="183"/>
      <c r="F49" s="83">
        <v>0</v>
      </c>
      <c r="G49" s="164">
        <v>0</v>
      </c>
      <c r="H49" s="8">
        <f t="shared" si="1"/>
        <v>0</v>
      </c>
    </row>
    <row r="50" spans="1:9">
      <c r="B50" s="181"/>
      <c r="C50" s="182"/>
      <c r="D50" s="182"/>
      <c r="E50" s="183"/>
      <c r="F50" s="83">
        <v>0</v>
      </c>
      <c r="G50" s="164">
        <v>0</v>
      </c>
      <c r="H50" s="8">
        <f t="shared" si="1"/>
        <v>0</v>
      </c>
    </row>
    <row r="51" spans="1:9">
      <c r="B51" s="181"/>
      <c r="C51" s="182"/>
      <c r="D51" s="182"/>
      <c r="E51" s="183"/>
      <c r="F51" s="83">
        <v>0</v>
      </c>
      <c r="G51" s="164">
        <v>0</v>
      </c>
      <c r="H51" s="8">
        <f t="shared" si="1"/>
        <v>0</v>
      </c>
    </row>
    <row r="52" spans="1:9">
      <c r="B52" s="181"/>
      <c r="C52" s="182"/>
      <c r="D52" s="182"/>
      <c r="E52" s="183"/>
      <c r="F52" s="83">
        <v>0</v>
      </c>
      <c r="G52" s="164">
        <v>0</v>
      </c>
      <c r="H52" s="8">
        <f t="shared" si="1"/>
        <v>0</v>
      </c>
    </row>
    <row r="53" spans="1:9">
      <c r="B53" s="181"/>
      <c r="C53" s="182"/>
      <c r="D53" s="182"/>
      <c r="E53" s="183"/>
      <c r="F53" s="83">
        <v>0</v>
      </c>
      <c r="G53" s="164">
        <v>0</v>
      </c>
      <c r="H53" s="8">
        <f t="shared" si="1"/>
        <v>0</v>
      </c>
    </row>
    <row r="54" spans="1:9">
      <c r="B54" s="181"/>
      <c r="C54" s="182"/>
      <c r="D54" s="182"/>
      <c r="E54" s="183"/>
      <c r="F54" s="83">
        <v>0</v>
      </c>
      <c r="G54" s="164">
        <v>0</v>
      </c>
      <c r="H54" s="8">
        <f t="shared" si="1"/>
        <v>0</v>
      </c>
    </row>
    <row r="55" spans="1:9">
      <c r="B55" s="181"/>
      <c r="C55" s="182"/>
      <c r="D55" s="182"/>
      <c r="E55" s="183"/>
      <c r="F55" s="83">
        <v>0</v>
      </c>
      <c r="G55" s="164">
        <v>0</v>
      </c>
      <c r="H55" s="8">
        <f t="shared" si="1"/>
        <v>0</v>
      </c>
    </row>
    <row r="56" spans="1:9">
      <c r="B56" s="181"/>
      <c r="C56" s="182"/>
      <c r="D56" s="182"/>
      <c r="E56" s="183"/>
      <c r="F56" s="83">
        <v>0</v>
      </c>
      <c r="G56" s="164">
        <v>0</v>
      </c>
      <c r="H56" s="8">
        <f t="shared" si="1"/>
        <v>0</v>
      </c>
    </row>
    <row r="57" spans="1:9" ht="15.75" thickBot="1">
      <c r="B57" s="181"/>
      <c r="C57" s="182"/>
      <c r="D57" s="182"/>
      <c r="E57" s="183"/>
      <c r="F57" s="83">
        <v>0</v>
      </c>
      <c r="G57" s="164">
        <v>0</v>
      </c>
      <c r="H57" s="9">
        <f t="shared" si="1"/>
        <v>0</v>
      </c>
    </row>
    <row r="58" spans="1:9" ht="15.75" thickBot="1">
      <c r="B58" s="231" t="s">
        <v>49</v>
      </c>
      <c r="C58" s="204"/>
      <c r="D58" s="204"/>
      <c r="E58" s="205"/>
      <c r="F58" s="107"/>
      <c r="G58" s="108"/>
      <c r="H58" s="109">
        <f>SUM(H41:H57)</f>
        <v>0</v>
      </c>
    </row>
    <row r="59" spans="1:9" ht="15.75" thickBot="1">
      <c r="B59" s="84"/>
      <c r="C59" s="84"/>
      <c r="D59" s="84"/>
      <c r="E59" s="84"/>
      <c r="F59" s="110"/>
      <c r="G59" s="110"/>
      <c r="H59" s="110"/>
      <c r="I59" s="3"/>
    </row>
    <row r="60" spans="1:9" ht="15.75" thickBot="1">
      <c r="A60" s="55" t="s">
        <v>19</v>
      </c>
      <c r="B60" s="188" t="s">
        <v>102</v>
      </c>
      <c r="C60" s="188"/>
      <c r="D60" s="188"/>
      <c r="E60" s="188"/>
      <c r="F60" s="94"/>
      <c r="G60" s="94"/>
      <c r="H60" s="95"/>
    </row>
    <row r="61" spans="1:9">
      <c r="B61" s="206"/>
      <c r="C61" s="207"/>
      <c r="D61" s="207"/>
      <c r="E61" s="207"/>
      <c r="F61" s="208"/>
      <c r="G61" s="24"/>
      <c r="H61" s="85">
        <f>+G61*$H$60</f>
        <v>0</v>
      </c>
    </row>
    <row r="62" spans="1:9" ht="15.75" thickBot="1">
      <c r="B62" s="200" t="s">
        <v>50</v>
      </c>
      <c r="C62" s="201"/>
      <c r="D62" s="201"/>
      <c r="E62" s="201"/>
      <c r="F62" s="202"/>
      <c r="G62" s="6"/>
      <c r="H62" s="86">
        <f>+G62</f>
        <v>0</v>
      </c>
    </row>
    <row r="63" spans="1:9" ht="15.75" thickBot="1">
      <c r="B63" s="197" t="s">
        <v>14</v>
      </c>
      <c r="C63" s="198"/>
      <c r="D63" s="198"/>
      <c r="E63" s="198"/>
      <c r="F63" s="199"/>
      <c r="G63" s="111"/>
      <c r="H63" s="112">
        <f>SUM(H61:H62)</f>
        <v>0</v>
      </c>
    </row>
    <row r="64" spans="1:9" ht="15.75" thickBot="1">
      <c r="B64" s="84"/>
      <c r="C64" s="84"/>
      <c r="D64" s="84"/>
      <c r="E64" s="84"/>
      <c r="F64" s="110"/>
      <c r="G64" s="110"/>
      <c r="H64" s="110"/>
      <c r="I64" s="3"/>
    </row>
    <row r="65" spans="1:9" ht="15.75" thickBot="1">
      <c r="A65" s="55" t="s">
        <v>21</v>
      </c>
      <c r="B65" s="188" t="s">
        <v>132</v>
      </c>
      <c r="C65" s="188"/>
      <c r="D65" s="188"/>
      <c r="E65" s="188"/>
      <c r="F65" s="148" t="s">
        <v>81</v>
      </c>
      <c r="G65" s="113" t="str">
        <f>IF(F65="PAS(studies)","0%", IF(F65="MEDICAL DEVICE","0%","7,50%"))</f>
        <v>7,50%</v>
      </c>
      <c r="H65" s="114">
        <f>H9*G65</f>
        <v>0</v>
      </c>
    </row>
    <row r="66" spans="1:9" ht="15.75" thickBot="1">
      <c r="B66" s="87"/>
      <c r="C66" s="71"/>
      <c r="D66" s="71"/>
      <c r="E66" s="71"/>
      <c r="F66" s="71"/>
      <c r="G66" s="71"/>
      <c r="H66" s="71"/>
    </row>
    <row r="67" spans="1:9" ht="15.75" thickBot="1">
      <c r="A67" s="55" t="s">
        <v>23</v>
      </c>
      <c r="B67" s="188" t="s">
        <v>124</v>
      </c>
      <c r="C67" s="188"/>
      <c r="D67" s="188"/>
      <c r="E67" s="188"/>
      <c r="F67" s="94" t="s">
        <v>81</v>
      </c>
      <c r="G67" s="115" t="str">
        <f>IF(F67="PHASE I-II","20%", IF(F67="MEDICAL DEVICE", "20%","30%"))</f>
        <v>20%</v>
      </c>
      <c r="H67" s="114">
        <f>H9*G67</f>
        <v>0</v>
      </c>
      <c r="I67" s="169"/>
    </row>
    <row r="68" spans="1:9" s="54" customFormat="1" ht="15.75" thickBot="1">
      <c r="A68" s="56"/>
      <c r="B68" s="116"/>
      <c r="C68" s="116"/>
      <c r="D68" s="116"/>
      <c r="E68" s="116"/>
      <c r="F68" s="118"/>
      <c r="G68" s="117"/>
      <c r="H68" s="104"/>
    </row>
    <row r="69" spans="1:9" ht="15.75" thickBot="1">
      <c r="A69" s="55" t="s">
        <v>24</v>
      </c>
      <c r="B69" s="188" t="s">
        <v>103</v>
      </c>
      <c r="C69" s="188"/>
      <c r="D69" s="188"/>
      <c r="E69" s="188"/>
      <c r="F69" s="94"/>
      <c r="G69" s="119">
        <v>0.08</v>
      </c>
      <c r="H69" s="114">
        <f>H9*G69</f>
        <v>0</v>
      </c>
    </row>
    <row r="70" spans="1:9" ht="15.75" thickBot="1">
      <c r="B70" s="71"/>
      <c r="C70" s="71"/>
      <c r="D70" s="71"/>
      <c r="E70" s="71"/>
      <c r="F70" s="71"/>
      <c r="G70" s="71"/>
      <c r="H70" s="71"/>
    </row>
    <row r="71" spans="1:9" ht="15.75" thickBot="1">
      <c r="A71" s="55" t="s">
        <v>7</v>
      </c>
      <c r="B71" s="188" t="s">
        <v>104</v>
      </c>
      <c r="C71" s="188"/>
      <c r="D71" s="188"/>
      <c r="E71" s="188"/>
      <c r="F71" s="94"/>
      <c r="G71" s="94"/>
      <c r="H71" s="95"/>
    </row>
    <row r="72" spans="1:9" ht="15.75" thickBot="1">
      <c r="B72" s="120"/>
      <c r="C72" s="120"/>
      <c r="D72" s="120"/>
      <c r="E72" s="120"/>
      <c r="F72" s="121"/>
      <c r="G72" s="121"/>
      <c r="H72" s="121"/>
    </row>
    <row r="73" spans="1:9" ht="15.75" thickBot="1">
      <c r="B73" s="187" t="s">
        <v>44</v>
      </c>
      <c r="C73" s="188"/>
      <c r="D73" s="188"/>
      <c r="E73" s="189"/>
      <c r="F73" s="122" t="s">
        <v>45</v>
      </c>
      <c r="G73" s="96" t="s">
        <v>46</v>
      </c>
      <c r="H73" s="96" t="s">
        <v>25</v>
      </c>
    </row>
    <row r="74" spans="1:9">
      <c r="B74" s="184" t="s">
        <v>136</v>
      </c>
      <c r="C74" s="185"/>
      <c r="D74" s="185"/>
      <c r="E74" s="185"/>
      <c r="F74" s="88">
        <v>0</v>
      </c>
      <c r="G74" s="7">
        <v>0</v>
      </c>
      <c r="H74" s="73">
        <f>+F74*G74</f>
        <v>0</v>
      </c>
    </row>
    <row r="75" spans="1:9">
      <c r="B75" s="180"/>
      <c r="F75" s="89">
        <v>0</v>
      </c>
      <c r="G75" s="8">
        <v>0</v>
      </c>
      <c r="H75" s="90">
        <f>+F75*G75</f>
        <v>0</v>
      </c>
    </row>
    <row r="76" spans="1:9">
      <c r="B76" s="97"/>
      <c r="C76" s="98"/>
      <c r="D76" s="98"/>
      <c r="E76" s="98"/>
      <c r="F76" s="89">
        <v>0</v>
      </c>
      <c r="G76" s="8">
        <v>0</v>
      </c>
      <c r="H76" s="90">
        <f>+F76*G76</f>
        <v>0</v>
      </c>
    </row>
    <row r="77" spans="1:9">
      <c r="B77" s="97"/>
      <c r="C77" s="98"/>
      <c r="D77" s="98"/>
      <c r="E77" s="98"/>
      <c r="F77" s="89">
        <v>0</v>
      </c>
      <c r="G77" s="8">
        <v>0</v>
      </c>
      <c r="H77" s="90">
        <f>+F77*G77</f>
        <v>0</v>
      </c>
    </row>
    <row r="78" spans="1:9" ht="15.75" thickBot="1">
      <c r="B78" s="192"/>
      <c r="C78" s="193"/>
      <c r="D78" s="193"/>
      <c r="E78" s="193"/>
      <c r="F78" s="91">
        <v>0</v>
      </c>
      <c r="G78" s="9">
        <v>0</v>
      </c>
      <c r="H78" s="77">
        <f>+F78*G78</f>
        <v>0</v>
      </c>
    </row>
    <row r="79" spans="1:9" ht="15.75" thickBot="1">
      <c r="B79" s="194" t="s">
        <v>51</v>
      </c>
      <c r="C79" s="195"/>
      <c r="D79" s="195"/>
      <c r="E79" s="195"/>
      <c r="F79" s="196"/>
      <c r="G79" s="228">
        <f>SUM(H74:H78)</f>
        <v>0</v>
      </c>
      <c r="H79" s="229"/>
    </row>
    <row r="80" spans="1:9" ht="15.75" thickBot="1">
      <c r="B80" s="71"/>
      <c r="C80" s="71"/>
      <c r="D80" s="71"/>
      <c r="E80" s="71"/>
      <c r="F80" s="80"/>
      <c r="G80" s="80"/>
      <c r="H80" s="80"/>
    </row>
    <row r="81" spans="1:8" ht="15.75" thickBot="1">
      <c r="A81" s="55" t="s">
        <v>27</v>
      </c>
      <c r="B81" s="188" t="s">
        <v>113</v>
      </c>
      <c r="C81" s="188"/>
      <c r="D81" s="188"/>
      <c r="E81" s="188"/>
      <c r="F81" s="94"/>
      <c r="G81" s="119">
        <v>0.1</v>
      </c>
      <c r="H81" s="123">
        <f>0.1*G79</f>
        <v>0</v>
      </c>
    </row>
    <row r="82" spans="1:8" ht="15.75" thickBot="1">
      <c r="A82" s="57"/>
      <c r="B82" s="124"/>
      <c r="C82" s="124"/>
      <c r="D82" s="124"/>
      <c r="E82" s="124"/>
      <c r="F82" s="125"/>
      <c r="G82" s="126"/>
      <c r="H82" s="125"/>
    </row>
    <row r="83" spans="1:8" ht="15.75" thickBot="1">
      <c r="A83" s="55"/>
      <c r="B83" s="188" t="s">
        <v>52</v>
      </c>
      <c r="C83" s="188"/>
      <c r="D83" s="188"/>
      <c r="E83" s="188"/>
      <c r="F83" s="94"/>
      <c r="G83" s="94"/>
      <c r="H83" s="95"/>
    </row>
    <row r="84" spans="1:8" s="4" customFormat="1">
      <c r="A84" s="10"/>
      <c r="B84" s="169" t="s">
        <v>126</v>
      </c>
      <c r="C84" s="127"/>
      <c r="D84" s="127"/>
      <c r="E84" s="127"/>
      <c r="F84" s="128"/>
      <c r="G84" s="129"/>
      <c r="H84" s="130"/>
    </row>
    <row r="85" spans="1:8" s="4" customFormat="1">
      <c r="A85" s="10"/>
      <c r="B85" s="92"/>
      <c r="C85" s="127"/>
      <c r="D85" s="127"/>
      <c r="E85" s="127"/>
      <c r="F85" s="128"/>
      <c r="G85" s="129"/>
      <c r="H85" s="130"/>
    </row>
    <row r="86" spans="1:8" s="4" customFormat="1">
      <c r="A86" s="10"/>
      <c r="B86" s="127"/>
      <c r="C86" s="127"/>
      <c r="D86" s="127"/>
      <c r="E86" s="127"/>
      <c r="F86" s="128"/>
      <c r="G86" s="129"/>
      <c r="H86" s="130"/>
    </row>
    <row r="87" spans="1:8" s="4" customFormat="1">
      <c r="A87" s="10"/>
      <c r="B87" s="127"/>
      <c r="C87" s="127"/>
      <c r="D87" s="127"/>
      <c r="E87" s="127"/>
      <c r="F87" s="128"/>
      <c r="G87" s="129"/>
      <c r="H87" s="130"/>
    </row>
    <row r="88" spans="1:8" s="4" customFormat="1">
      <c r="A88" s="10"/>
      <c r="B88" s="127"/>
      <c r="C88" s="127"/>
      <c r="D88" s="127"/>
      <c r="E88" s="127"/>
      <c r="F88" s="128"/>
      <c r="G88" s="129"/>
      <c r="H88" s="130"/>
    </row>
    <row r="89" spans="1:8" s="4" customFormat="1">
      <c r="A89" s="10"/>
      <c r="B89" s="127"/>
      <c r="C89" s="127"/>
      <c r="D89" s="127"/>
      <c r="E89" s="127"/>
      <c r="F89" s="128"/>
      <c r="G89" s="129"/>
      <c r="H89" s="130"/>
    </row>
    <row r="90" spans="1:8" s="4" customFormat="1">
      <c r="A90" s="10"/>
      <c r="B90" s="127"/>
      <c r="C90" s="127"/>
      <c r="D90" s="127"/>
      <c r="E90" s="127"/>
      <c r="F90" s="128"/>
      <c r="G90" s="129"/>
      <c r="H90" s="130"/>
    </row>
    <row r="91" spans="1:8" ht="15.75" thickBot="1">
      <c r="A91" s="11"/>
      <c r="B91" s="131"/>
      <c r="C91" s="131"/>
      <c r="D91" s="131"/>
      <c r="E91" s="131"/>
      <c r="F91" s="131"/>
      <c r="G91" s="132"/>
      <c r="H91" s="133"/>
    </row>
    <row r="92" spans="1:8">
      <c r="B92" s="118" t="s">
        <v>117</v>
      </c>
      <c r="C92" s="93"/>
      <c r="D92" s="93"/>
      <c r="E92" s="93"/>
      <c r="F92" s="93"/>
      <c r="G92" s="93"/>
      <c r="H92" s="93"/>
    </row>
    <row r="93" spans="1:8">
      <c r="B93" s="118"/>
      <c r="C93" s="93"/>
      <c r="D93" s="93"/>
      <c r="E93" s="174"/>
      <c r="F93" s="174"/>
      <c r="G93" s="174"/>
      <c r="H93" s="93"/>
    </row>
    <row r="94" spans="1:8">
      <c r="B94" s="118" t="s">
        <v>53</v>
      </c>
      <c r="C94" s="134" t="s">
        <v>54</v>
      </c>
      <c r="D94" s="134"/>
      <c r="E94" s="175" t="s">
        <v>106</v>
      </c>
      <c r="F94" s="175" t="s">
        <v>110</v>
      </c>
      <c r="G94" s="176" t="s">
        <v>105</v>
      </c>
      <c r="H94" s="71"/>
    </row>
    <row r="95" spans="1:8">
      <c r="B95" s="71"/>
      <c r="C95" s="71"/>
      <c r="D95" s="71"/>
      <c r="E95" s="71"/>
      <c r="G95" s="71"/>
      <c r="H95" s="71"/>
    </row>
    <row r="96" spans="1:8">
      <c r="B96" s="71"/>
      <c r="C96" s="71"/>
      <c r="D96" s="71"/>
      <c r="E96" s="71"/>
      <c r="G96" s="71"/>
      <c r="H96" s="71"/>
    </row>
    <row r="97" spans="2:8">
      <c r="B97" s="71"/>
      <c r="C97" s="71"/>
      <c r="D97" s="71"/>
      <c r="E97" s="71"/>
      <c r="G97" s="71"/>
      <c r="H97" s="71"/>
    </row>
    <row r="98" spans="2:8">
      <c r="B98" s="149" t="s">
        <v>55</v>
      </c>
      <c r="C98" s="230" t="s">
        <v>55</v>
      </c>
      <c r="D98" s="230"/>
      <c r="E98" s="149" t="s">
        <v>55</v>
      </c>
      <c r="F98" s="149" t="s">
        <v>127</v>
      </c>
      <c r="G98" s="149" t="s">
        <v>128</v>
      </c>
      <c r="H98" s="71"/>
    </row>
    <row r="99" spans="2:8">
      <c r="C99" s="71"/>
      <c r="D99" s="71"/>
      <c r="E99" s="71"/>
      <c r="F99" s="71"/>
      <c r="G99" s="71"/>
      <c r="H99" s="71"/>
    </row>
    <row r="100" spans="2:8">
      <c r="B100" s="71"/>
      <c r="C100" s="71"/>
      <c r="D100" s="71"/>
      <c r="E100" s="71"/>
      <c r="F100" s="71"/>
      <c r="G100" s="71"/>
      <c r="H100" s="71"/>
    </row>
    <row r="101" spans="2:8">
      <c r="B101" s="118" t="s">
        <v>112</v>
      </c>
    </row>
  </sheetData>
  <sheetProtection password="CC7F" sheet="1" objects="1" scenarios="1" formatCells="0" formatColumns="0" formatRows="0" insertColumns="0" insertRows="0" deleteColumns="0" deleteRows="0" sort="0" pivotTables="0"/>
  <mergeCells count="51">
    <mergeCell ref="C11:D11"/>
    <mergeCell ref="C12:D12"/>
    <mergeCell ref="F13:G13"/>
    <mergeCell ref="B21:E21"/>
    <mergeCell ref="C10:D10"/>
    <mergeCell ref="B1:H1"/>
    <mergeCell ref="A2:H2"/>
    <mergeCell ref="A7:B8"/>
    <mergeCell ref="C7:D8"/>
    <mergeCell ref="C9:D9"/>
    <mergeCell ref="B62:F62"/>
    <mergeCell ref="B42:E42"/>
    <mergeCell ref="B43:E43"/>
    <mergeCell ref="B44:E44"/>
    <mergeCell ref="B45:E45"/>
    <mergeCell ref="B46:E46"/>
    <mergeCell ref="B57:E57"/>
    <mergeCell ref="B41:E41"/>
    <mergeCell ref="B47:E47"/>
    <mergeCell ref="B58:E58"/>
    <mergeCell ref="B60:E60"/>
    <mergeCell ref="B61:F61"/>
    <mergeCell ref="B53:E53"/>
    <mergeCell ref="B54:E54"/>
    <mergeCell ref="B55:E55"/>
    <mergeCell ref="B56:E56"/>
    <mergeCell ref="B48:E48"/>
    <mergeCell ref="B49:E49"/>
    <mergeCell ref="B50:E50"/>
    <mergeCell ref="B51:E51"/>
    <mergeCell ref="B52:E52"/>
    <mergeCell ref="B65:E65"/>
    <mergeCell ref="B63:F63"/>
    <mergeCell ref="B67:E67"/>
    <mergeCell ref="B69:E69"/>
    <mergeCell ref="B71:E71"/>
    <mergeCell ref="G79:H79"/>
    <mergeCell ref="B81:E81"/>
    <mergeCell ref="B73:E73"/>
    <mergeCell ref="B83:E83"/>
    <mergeCell ref="C98:D98"/>
    <mergeCell ref="B78:E78"/>
    <mergeCell ref="B79:F79"/>
    <mergeCell ref="B74:E74"/>
    <mergeCell ref="B22:E22"/>
    <mergeCell ref="B40:E40"/>
    <mergeCell ref="B23:E23"/>
    <mergeCell ref="B24:E24"/>
    <mergeCell ref="B25:E25"/>
    <mergeCell ref="B34:E34"/>
    <mergeCell ref="B35:E35"/>
  </mergeCells>
  <dataValidations count="1">
    <dataValidation type="list" allowBlank="1" showInputMessage="1" showErrorMessage="1" sqref="F65 F4 F67">
      <formula1>PHASES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Layout" zoomScaleNormal="100" workbookViewId="0">
      <selection activeCell="C11" sqref="C11"/>
    </sheetView>
  </sheetViews>
  <sheetFormatPr baseColWidth="10" defaultRowHeight="15"/>
  <cols>
    <col min="1" max="1" width="7.140625" style="18" customWidth="1"/>
    <col min="2" max="2" width="44.85546875" style="18" customWidth="1"/>
    <col min="3" max="3" width="20" style="18" customWidth="1"/>
    <col min="4" max="4" width="18.28515625" style="18" customWidth="1"/>
    <col min="5" max="5" width="16.7109375" style="18" customWidth="1"/>
    <col min="6" max="16384" width="11.42578125" style="18"/>
  </cols>
  <sheetData>
    <row r="1" spans="1:8" ht="15.75" thickBot="1"/>
    <row r="2" spans="1:8" ht="18.75" thickBot="1">
      <c r="A2" s="240" t="s">
        <v>63</v>
      </c>
      <c r="B2" s="241"/>
      <c r="C2" s="241"/>
      <c r="D2" s="241"/>
      <c r="E2" s="241"/>
      <c r="F2" s="241"/>
      <c r="G2" s="241"/>
      <c r="H2" s="242"/>
    </row>
    <row r="3" spans="1:8" ht="18.75" thickBot="1">
      <c r="A3" s="21"/>
      <c r="B3" s="25"/>
      <c r="C3" s="25"/>
      <c r="D3" s="25"/>
      <c r="E3" s="25"/>
      <c r="F3" s="25"/>
      <c r="G3" s="25"/>
      <c r="H3" s="22"/>
    </row>
    <row r="4" spans="1:8">
      <c r="A4" s="243" t="s">
        <v>1</v>
      </c>
      <c r="B4" s="244"/>
      <c r="C4" s="221"/>
      <c r="D4" s="222"/>
      <c r="E4" s="17"/>
    </row>
    <row r="5" spans="1:8">
      <c r="A5" s="245"/>
      <c r="B5" s="246"/>
      <c r="C5" s="223"/>
      <c r="D5" s="224"/>
      <c r="E5" s="23"/>
    </row>
    <row r="6" spans="1:8">
      <c r="A6" s="13" t="s">
        <v>4</v>
      </c>
      <c r="B6" s="19"/>
      <c r="C6" s="209"/>
      <c r="D6" s="210"/>
      <c r="E6" s="23"/>
    </row>
    <row r="7" spans="1:8">
      <c r="A7" s="13" t="s">
        <v>5</v>
      </c>
      <c r="B7" s="19"/>
      <c r="C7" s="209"/>
      <c r="D7" s="210"/>
      <c r="E7" s="23"/>
    </row>
    <row r="8" spans="1:8">
      <c r="A8" s="13" t="s">
        <v>6</v>
      </c>
      <c r="B8" s="19"/>
      <c r="C8" s="209"/>
      <c r="D8" s="210"/>
      <c r="E8" s="23"/>
    </row>
    <row r="9" spans="1:8" ht="15.75" thickBot="1">
      <c r="A9" s="13" t="s">
        <v>8</v>
      </c>
      <c r="B9" s="19"/>
      <c r="C9" s="209"/>
      <c r="D9" s="210"/>
      <c r="E9" s="23"/>
    </row>
    <row r="10" spans="1:8" ht="15.75" thickBot="1">
      <c r="A10" s="15" t="s">
        <v>9</v>
      </c>
      <c r="B10" s="20"/>
      <c r="C10" s="49"/>
      <c r="D10" s="12"/>
      <c r="E10" s="23"/>
    </row>
    <row r="12" spans="1:8">
      <c r="B12" s="47" t="s">
        <v>57</v>
      </c>
    </row>
    <row r="13" spans="1:8" ht="15.75" thickBot="1"/>
    <row r="14" spans="1:8">
      <c r="B14" s="239" t="s">
        <v>58</v>
      </c>
      <c r="C14" s="27"/>
      <c r="D14" s="28"/>
      <c r="E14" s="28"/>
      <c r="F14" s="28"/>
      <c r="G14" s="28"/>
      <c r="H14" s="29"/>
    </row>
    <row r="15" spans="1:8">
      <c r="B15" s="235"/>
      <c r="C15" s="30"/>
      <c r="D15" s="3"/>
      <c r="E15" s="3"/>
      <c r="F15" s="3"/>
      <c r="G15" s="3"/>
      <c r="H15" s="31"/>
    </row>
    <row r="16" spans="1:8">
      <c r="B16" s="235"/>
      <c r="C16" s="30"/>
      <c r="D16" s="3"/>
      <c r="E16" s="3"/>
      <c r="F16" s="3"/>
      <c r="G16" s="3"/>
      <c r="H16" s="31"/>
    </row>
    <row r="17" spans="2:8" ht="15.75" thickBot="1">
      <c r="B17" s="236"/>
      <c r="C17" s="32"/>
      <c r="D17" s="33"/>
      <c r="E17" s="33"/>
      <c r="F17" s="33"/>
      <c r="G17" s="33"/>
      <c r="H17" s="34"/>
    </row>
    <row r="18" spans="2:8" ht="15.75" thickBot="1">
      <c r="C18" s="17"/>
    </row>
    <row r="19" spans="2:8">
      <c r="B19" s="239" t="s">
        <v>59</v>
      </c>
      <c r="C19" s="27"/>
      <c r="D19" s="28"/>
      <c r="E19" s="28"/>
      <c r="F19" s="28"/>
      <c r="G19" s="28"/>
      <c r="H19" s="29"/>
    </row>
    <row r="20" spans="2:8">
      <c r="B20" s="235"/>
      <c r="C20" s="30"/>
      <c r="D20" s="3"/>
      <c r="E20" s="3"/>
      <c r="F20" s="3"/>
      <c r="G20" s="3"/>
      <c r="H20" s="31"/>
    </row>
    <row r="21" spans="2:8">
      <c r="B21" s="235"/>
      <c r="C21" s="30"/>
      <c r="D21" s="3"/>
      <c r="E21" s="3"/>
      <c r="F21" s="3"/>
      <c r="G21" s="3"/>
      <c r="H21" s="31"/>
    </row>
    <row r="22" spans="2:8" ht="15.75" thickBot="1">
      <c r="B22" s="236"/>
      <c r="C22" s="32"/>
      <c r="D22" s="33"/>
      <c r="E22" s="33"/>
      <c r="F22" s="33"/>
      <c r="G22" s="33"/>
      <c r="H22" s="34"/>
    </row>
    <row r="23" spans="2:8" ht="15.75" thickBot="1"/>
    <row r="24" spans="2:8">
      <c r="B24" s="234" t="s">
        <v>60</v>
      </c>
      <c r="C24" s="27"/>
      <c r="D24" s="28"/>
      <c r="E24" s="28"/>
      <c r="F24" s="28"/>
      <c r="G24" s="28"/>
      <c r="H24" s="29"/>
    </row>
    <row r="25" spans="2:8">
      <c r="B25" s="235"/>
      <c r="C25" s="30"/>
      <c r="D25" s="3"/>
      <c r="E25" s="3"/>
      <c r="F25" s="3"/>
      <c r="G25" s="3"/>
      <c r="H25" s="31"/>
    </row>
    <row r="26" spans="2:8">
      <c r="B26" s="235"/>
      <c r="C26" s="30"/>
      <c r="D26" s="3"/>
      <c r="E26" s="3"/>
      <c r="F26" s="3"/>
      <c r="G26" s="3"/>
      <c r="H26" s="31"/>
    </row>
    <row r="27" spans="2:8" ht="15.75" thickBot="1">
      <c r="B27" s="236"/>
      <c r="C27" s="32"/>
      <c r="D27" s="33"/>
      <c r="E27" s="33"/>
      <c r="F27" s="33"/>
      <c r="G27" s="33"/>
      <c r="H27" s="34"/>
    </row>
    <row r="28" spans="2:8" ht="15.75" thickBot="1"/>
    <row r="29" spans="2:8">
      <c r="B29" s="234" t="s">
        <v>61</v>
      </c>
      <c r="C29" s="27"/>
      <c r="D29" s="28"/>
      <c r="E29" s="28"/>
      <c r="F29" s="28"/>
      <c r="G29" s="28"/>
      <c r="H29" s="29"/>
    </row>
    <row r="30" spans="2:8">
      <c r="B30" s="235"/>
      <c r="C30" s="30"/>
      <c r="D30" s="3"/>
      <c r="E30" s="3"/>
      <c r="F30" s="3"/>
      <c r="G30" s="3"/>
      <c r="H30" s="31"/>
    </row>
    <row r="31" spans="2:8">
      <c r="B31" s="235"/>
      <c r="C31" s="30"/>
      <c r="D31" s="3"/>
      <c r="E31" s="3"/>
      <c r="F31" s="3"/>
      <c r="G31" s="3"/>
      <c r="H31" s="31"/>
    </row>
    <row r="32" spans="2:8" ht="15.75" thickBot="1">
      <c r="B32" s="236"/>
      <c r="C32" s="32"/>
      <c r="D32" s="33"/>
      <c r="E32" s="33"/>
      <c r="F32" s="33"/>
      <c r="G32" s="33"/>
      <c r="H32" s="34"/>
    </row>
    <row r="33" spans="2:8" ht="15.75" thickBot="1">
      <c r="B33" s="48"/>
    </row>
    <row r="34" spans="2:8">
      <c r="B34" s="234" t="s">
        <v>71</v>
      </c>
      <c r="C34" s="27"/>
      <c r="D34" s="28"/>
      <c r="E34" s="28"/>
      <c r="F34" s="28"/>
      <c r="G34" s="28"/>
      <c r="H34" s="29"/>
    </row>
    <row r="35" spans="2:8">
      <c r="B35" s="237"/>
      <c r="C35" s="30"/>
      <c r="D35" s="3"/>
      <c r="E35" s="3"/>
      <c r="F35" s="3"/>
      <c r="G35" s="3"/>
      <c r="H35" s="31"/>
    </row>
    <row r="36" spans="2:8">
      <c r="B36" s="237"/>
      <c r="C36" s="30"/>
      <c r="D36" s="3"/>
      <c r="E36" s="3"/>
      <c r="F36" s="3"/>
      <c r="G36" s="3"/>
      <c r="H36" s="31"/>
    </row>
    <row r="37" spans="2:8" ht="15.75" thickBot="1">
      <c r="B37" s="238" t="s">
        <v>62</v>
      </c>
      <c r="C37" s="32"/>
      <c r="D37" s="33"/>
      <c r="E37" s="33"/>
      <c r="F37" s="33"/>
      <c r="G37" s="33"/>
      <c r="H37" s="34"/>
    </row>
    <row r="38" spans="2:8" ht="15.75" thickBot="1"/>
    <row r="39" spans="2:8">
      <c r="B39" s="234" t="s">
        <v>62</v>
      </c>
      <c r="C39" s="27"/>
      <c r="D39" s="28"/>
      <c r="E39" s="28"/>
      <c r="F39" s="28"/>
      <c r="G39" s="28"/>
      <c r="H39" s="29"/>
    </row>
    <row r="40" spans="2:8">
      <c r="B40" s="237"/>
      <c r="C40" s="30"/>
      <c r="D40" s="3"/>
      <c r="E40" s="3"/>
      <c r="F40" s="3"/>
      <c r="G40" s="3"/>
      <c r="H40" s="31"/>
    </row>
    <row r="41" spans="2:8">
      <c r="B41" s="237"/>
      <c r="C41" s="30"/>
      <c r="D41" s="3"/>
      <c r="E41" s="3"/>
      <c r="F41" s="3"/>
      <c r="G41" s="3"/>
      <c r="H41" s="31"/>
    </row>
    <row r="42" spans="2:8" ht="15.75" thickBot="1">
      <c r="B42" s="238"/>
      <c r="C42" s="32"/>
      <c r="D42" s="33"/>
      <c r="E42" s="33"/>
      <c r="F42" s="33"/>
      <c r="G42" s="33"/>
      <c r="H42" s="34"/>
    </row>
  </sheetData>
  <sheetProtection selectLockedCells="1"/>
  <mergeCells count="13">
    <mergeCell ref="C8:D8"/>
    <mergeCell ref="A2:H2"/>
    <mergeCell ref="A4:B5"/>
    <mergeCell ref="C4:D5"/>
    <mergeCell ref="C6:D6"/>
    <mergeCell ref="C7:D7"/>
    <mergeCell ref="B29:B32"/>
    <mergeCell ref="B34:B37"/>
    <mergeCell ref="B39:B42"/>
    <mergeCell ref="C9:D9"/>
    <mergeCell ref="B14:B17"/>
    <mergeCell ref="B19:B22"/>
    <mergeCell ref="B24:B27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Layout" zoomScaleNormal="100" workbookViewId="0">
      <selection activeCell="B18" sqref="B18:B21"/>
    </sheetView>
  </sheetViews>
  <sheetFormatPr baseColWidth="10" defaultRowHeight="15"/>
  <cols>
    <col min="1" max="1" width="11.42578125" style="18"/>
    <col min="2" max="2" width="50.140625" style="18" customWidth="1"/>
    <col min="3" max="16384" width="11.42578125" style="18"/>
  </cols>
  <sheetData>
    <row r="1" spans="1:8" ht="18.75" thickBot="1">
      <c r="A1" s="247" t="s">
        <v>64</v>
      </c>
      <c r="B1" s="241"/>
      <c r="C1" s="241"/>
      <c r="D1" s="241"/>
      <c r="E1" s="241"/>
      <c r="F1" s="241"/>
      <c r="G1" s="241"/>
      <c r="H1" s="242"/>
    </row>
    <row r="2" spans="1:8" ht="18.75" thickBot="1">
      <c r="A2" s="21"/>
      <c r="B2" s="25"/>
      <c r="C2" s="25"/>
      <c r="D2" s="25"/>
      <c r="E2" s="25"/>
      <c r="F2" s="25"/>
      <c r="G2" s="25"/>
      <c r="H2" s="22"/>
    </row>
    <row r="3" spans="1:8">
      <c r="A3" s="243" t="s">
        <v>36</v>
      </c>
      <c r="B3" s="248"/>
      <c r="C3" s="221"/>
      <c r="D3" s="222"/>
      <c r="E3" s="17"/>
    </row>
    <row r="4" spans="1:8">
      <c r="A4" s="245"/>
      <c r="B4" s="249"/>
      <c r="C4" s="223"/>
      <c r="D4" s="224"/>
      <c r="E4" s="23"/>
    </row>
    <row r="5" spans="1:8">
      <c r="A5" s="13" t="s">
        <v>37</v>
      </c>
      <c r="B5" s="14"/>
      <c r="C5" s="209"/>
      <c r="D5" s="210"/>
      <c r="E5" s="23"/>
    </row>
    <row r="6" spans="1:8">
      <c r="A6" s="13" t="s">
        <v>38</v>
      </c>
      <c r="B6" s="14"/>
      <c r="C6" s="209"/>
      <c r="D6" s="210"/>
      <c r="E6" s="23"/>
    </row>
    <row r="7" spans="1:8">
      <c r="A7" s="13" t="s">
        <v>40</v>
      </c>
      <c r="B7" s="14"/>
      <c r="C7" s="209"/>
      <c r="D7" s="210"/>
      <c r="E7" s="23"/>
    </row>
    <row r="8" spans="1:8" ht="15.75" thickBot="1">
      <c r="A8" s="13" t="s">
        <v>41</v>
      </c>
      <c r="B8" s="14"/>
      <c r="C8" s="209"/>
      <c r="D8" s="210"/>
      <c r="E8" s="23"/>
    </row>
    <row r="9" spans="1:8" ht="15.75" thickBot="1">
      <c r="A9" s="15" t="s">
        <v>42</v>
      </c>
      <c r="B9" s="16"/>
      <c r="C9" s="49"/>
      <c r="D9" s="12"/>
      <c r="E9" s="23"/>
    </row>
    <row r="11" spans="1:8">
      <c r="B11" s="47" t="s">
        <v>72</v>
      </c>
    </row>
    <row r="12" spans="1:8" ht="15.75" thickBot="1"/>
    <row r="13" spans="1:8">
      <c r="B13" s="239" t="s">
        <v>65</v>
      </c>
      <c r="C13" s="27"/>
      <c r="D13" s="28"/>
      <c r="E13" s="28"/>
      <c r="F13" s="28"/>
      <c r="G13" s="28"/>
      <c r="H13" s="29"/>
    </row>
    <row r="14" spans="1:8">
      <c r="B14" s="235"/>
      <c r="C14" s="30"/>
      <c r="D14" s="3"/>
      <c r="E14" s="3"/>
      <c r="F14" s="3"/>
      <c r="G14" s="3"/>
      <c r="H14" s="31"/>
    </row>
    <row r="15" spans="1:8">
      <c r="B15" s="235"/>
      <c r="C15" s="30"/>
      <c r="D15" s="3"/>
      <c r="E15" s="3"/>
      <c r="F15" s="3"/>
      <c r="G15" s="3"/>
      <c r="H15" s="31"/>
    </row>
    <row r="16" spans="1:8" ht="15.75" thickBot="1">
      <c r="B16" s="236"/>
      <c r="C16" s="32"/>
      <c r="D16" s="33"/>
      <c r="E16" s="33"/>
      <c r="F16" s="33"/>
      <c r="G16" s="33"/>
      <c r="H16" s="34"/>
    </row>
    <row r="17" spans="2:8" ht="15.75" thickBot="1">
      <c r="C17" s="17"/>
    </row>
    <row r="18" spans="2:8">
      <c r="B18" s="239" t="s">
        <v>66</v>
      </c>
      <c r="C18" s="27"/>
      <c r="D18" s="28"/>
      <c r="E18" s="28"/>
      <c r="F18" s="28"/>
      <c r="G18" s="28"/>
      <c r="H18" s="29"/>
    </row>
    <row r="19" spans="2:8">
      <c r="B19" s="235"/>
      <c r="C19" s="30"/>
      <c r="D19" s="3"/>
      <c r="E19" s="3"/>
      <c r="F19" s="3"/>
      <c r="G19" s="3"/>
      <c r="H19" s="31"/>
    </row>
    <row r="20" spans="2:8">
      <c r="B20" s="235"/>
      <c r="C20" s="30"/>
      <c r="D20" s="3"/>
      <c r="E20" s="3"/>
      <c r="F20" s="3"/>
      <c r="G20" s="3"/>
      <c r="H20" s="31"/>
    </row>
    <row r="21" spans="2:8" ht="15.75" thickBot="1">
      <c r="B21" s="236"/>
      <c r="C21" s="32"/>
      <c r="D21" s="33"/>
      <c r="E21" s="33"/>
      <c r="F21" s="33"/>
      <c r="G21" s="33"/>
      <c r="H21" s="34"/>
    </row>
    <row r="22" spans="2:8" ht="15.75" thickBot="1"/>
    <row r="23" spans="2:8">
      <c r="B23" s="234" t="s">
        <v>68</v>
      </c>
      <c r="C23" s="27"/>
      <c r="D23" s="28"/>
      <c r="E23" s="28"/>
      <c r="F23" s="28"/>
      <c r="G23" s="28"/>
      <c r="H23" s="29"/>
    </row>
    <row r="24" spans="2:8">
      <c r="B24" s="235"/>
      <c r="C24" s="30"/>
      <c r="D24" s="3"/>
      <c r="E24" s="3"/>
      <c r="F24" s="3"/>
      <c r="G24" s="3"/>
      <c r="H24" s="31"/>
    </row>
    <row r="25" spans="2:8">
      <c r="B25" s="235"/>
      <c r="C25" s="30"/>
      <c r="D25" s="3"/>
      <c r="E25" s="3"/>
      <c r="F25" s="3"/>
      <c r="G25" s="3"/>
      <c r="H25" s="31"/>
    </row>
    <row r="26" spans="2:8" ht="15.75" thickBot="1">
      <c r="B26" s="236"/>
      <c r="C26" s="32"/>
      <c r="D26" s="33"/>
      <c r="E26" s="33"/>
      <c r="F26" s="33"/>
      <c r="G26" s="33"/>
      <c r="H26" s="34"/>
    </row>
    <row r="27" spans="2:8" ht="15.75" thickBot="1"/>
    <row r="28" spans="2:8">
      <c r="B28" s="234" t="s">
        <v>69</v>
      </c>
      <c r="C28" s="27"/>
      <c r="D28" s="28"/>
      <c r="E28" s="28"/>
      <c r="F28" s="28"/>
      <c r="G28" s="28"/>
      <c r="H28" s="29"/>
    </row>
    <row r="29" spans="2:8">
      <c r="B29" s="235"/>
      <c r="C29" s="30"/>
      <c r="D29" s="3"/>
      <c r="E29" s="3"/>
      <c r="F29" s="3"/>
      <c r="G29" s="3"/>
      <c r="H29" s="31"/>
    </row>
    <row r="30" spans="2:8">
      <c r="B30" s="235"/>
      <c r="C30" s="30"/>
      <c r="D30" s="3"/>
      <c r="E30" s="3"/>
      <c r="F30" s="3"/>
      <c r="G30" s="3"/>
      <c r="H30" s="31"/>
    </row>
    <row r="31" spans="2:8" ht="15.75" thickBot="1">
      <c r="B31" s="236"/>
      <c r="C31" s="32"/>
      <c r="D31" s="33"/>
      <c r="E31" s="33"/>
      <c r="F31" s="33"/>
      <c r="G31" s="33"/>
      <c r="H31" s="34"/>
    </row>
    <row r="32" spans="2:8" ht="15.75" thickBot="1">
      <c r="B32" s="48"/>
    </row>
    <row r="33" spans="2:8">
      <c r="B33" s="234" t="s">
        <v>70</v>
      </c>
      <c r="C33" s="27"/>
      <c r="D33" s="28"/>
      <c r="E33" s="28"/>
      <c r="F33" s="28"/>
      <c r="G33" s="28"/>
      <c r="H33" s="29"/>
    </row>
    <row r="34" spans="2:8">
      <c r="B34" s="237"/>
      <c r="C34" s="30"/>
      <c r="D34" s="3"/>
      <c r="E34" s="3"/>
      <c r="F34" s="3"/>
      <c r="G34" s="3"/>
      <c r="H34" s="31"/>
    </row>
    <row r="35" spans="2:8">
      <c r="B35" s="237"/>
      <c r="C35" s="30"/>
      <c r="D35" s="3"/>
      <c r="E35" s="3"/>
      <c r="F35" s="3"/>
      <c r="G35" s="3"/>
      <c r="H35" s="31"/>
    </row>
    <row r="36" spans="2:8" ht="15.75" thickBot="1">
      <c r="B36" s="238" t="s">
        <v>62</v>
      </c>
      <c r="C36" s="32"/>
      <c r="D36" s="33"/>
      <c r="E36" s="33"/>
      <c r="F36" s="33"/>
      <c r="G36" s="33"/>
      <c r="H36" s="34"/>
    </row>
    <row r="37" spans="2:8" ht="15.75" thickBot="1"/>
    <row r="38" spans="2:8">
      <c r="B38" s="234" t="s">
        <v>67</v>
      </c>
      <c r="C38" s="27"/>
      <c r="D38" s="28"/>
      <c r="E38" s="28"/>
      <c r="F38" s="28"/>
      <c r="G38" s="28"/>
      <c r="H38" s="29"/>
    </row>
    <row r="39" spans="2:8">
      <c r="B39" s="237"/>
      <c r="C39" s="30"/>
      <c r="D39" s="3"/>
      <c r="E39" s="3"/>
      <c r="F39" s="3"/>
      <c r="G39" s="3"/>
      <c r="H39" s="31"/>
    </row>
    <row r="40" spans="2:8">
      <c r="B40" s="237"/>
      <c r="C40" s="30"/>
      <c r="D40" s="3"/>
      <c r="E40" s="3"/>
      <c r="F40" s="3"/>
      <c r="G40" s="3"/>
      <c r="H40" s="31"/>
    </row>
    <row r="41" spans="2:8" ht="15.75" thickBot="1">
      <c r="B41" s="238"/>
      <c r="C41" s="32"/>
      <c r="D41" s="33"/>
      <c r="E41" s="33"/>
      <c r="F41" s="33"/>
      <c r="G41" s="33"/>
      <c r="H41" s="34"/>
    </row>
  </sheetData>
  <sheetProtection selectLockedCells="1"/>
  <mergeCells count="13">
    <mergeCell ref="C7:D7"/>
    <mergeCell ref="A1:H1"/>
    <mergeCell ref="A3:B4"/>
    <mergeCell ref="C3:D4"/>
    <mergeCell ref="C5:D5"/>
    <mergeCell ref="C6:D6"/>
    <mergeCell ref="B38:B41"/>
    <mergeCell ref="C8:D8"/>
    <mergeCell ref="B13:B16"/>
    <mergeCell ref="B18:B21"/>
    <mergeCell ref="B23:B26"/>
    <mergeCell ref="B28:B31"/>
    <mergeCell ref="B33:B3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5" sqref="A1:A5"/>
    </sheetView>
  </sheetViews>
  <sheetFormatPr baseColWidth="10" defaultRowHeight="15"/>
  <sheetData>
    <row r="1" spans="1:1">
      <c r="A1" t="s">
        <v>22</v>
      </c>
    </row>
    <row r="2" spans="1:1">
      <c r="A2" t="s">
        <v>33</v>
      </c>
    </row>
    <row r="3" spans="1:1">
      <c r="A3" t="s">
        <v>34</v>
      </c>
    </row>
    <row r="4" spans="1:1">
      <c r="A4" t="s">
        <v>32</v>
      </c>
    </row>
    <row r="5" spans="1:1">
      <c r="A5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5" sqref="A1:A5"/>
    </sheetView>
  </sheetViews>
  <sheetFormatPr baseColWidth="10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88</v>
      </c>
    </row>
  </sheetData>
  <sheetProtection password="CC7F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sqref="A1:A5"/>
    </sheetView>
  </sheetViews>
  <sheetFormatPr baseColWidth="10" defaultRowHeight="15"/>
  <sheetData>
    <row r="1" spans="1:1">
      <c r="A1" t="s">
        <v>22</v>
      </c>
    </row>
    <row r="2" spans="1:1">
      <c r="A2" t="s">
        <v>33</v>
      </c>
    </row>
    <row r="3" spans="1:1">
      <c r="A3" t="s">
        <v>34</v>
      </c>
    </row>
    <row r="4" spans="1:1">
      <c r="A4" t="s">
        <v>32</v>
      </c>
    </row>
    <row r="5" spans="1:1">
      <c r="A5" t="s">
        <v>87</v>
      </c>
    </row>
  </sheetData>
  <sheetProtection password="CC7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Instrucciones-Instructions</vt:lpstr>
      <vt:lpstr>Memoria ECONOMICA EC_HUVH-(Esp)</vt:lpstr>
      <vt:lpstr>Memoria ECOEC_HUVH(English)</vt:lpstr>
      <vt:lpstr>Medicación (Español)</vt:lpstr>
      <vt:lpstr>Medicinal products (English) </vt:lpstr>
      <vt:lpstr>Hoja1</vt:lpstr>
      <vt:lpstr>Hoja2</vt:lpstr>
      <vt:lpstr>DATOS</vt:lpstr>
      <vt:lpstr>FASE</vt:lpstr>
      <vt:lpstr>FASES</vt:lpstr>
      <vt:lpstr>PHASE</vt:lpstr>
      <vt:lpstr>PHASES</vt:lpstr>
      <vt:lpstr>PHSE</vt:lpstr>
    </vt:vector>
  </TitlesOfParts>
  <Company>VHIR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MORENO FERNANDEZ</dc:creator>
  <cp:lastModifiedBy>ANA MORENO FERNANDEZ</cp:lastModifiedBy>
  <cp:lastPrinted>2016-07-01T08:19:17Z</cp:lastPrinted>
  <dcterms:created xsi:type="dcterms:W3CDTF">2014-11-13T07:53:24Z</dcterms:created>
  <dcterms:modified xsi:type="dcterms:W3CDTF">2016-07-01T08:34:05Z</dcterms:modified>
</cp:coreProperties>
</file>